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1759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T1721" i="1"/>
  <c r="T1719" i="1"/>
  <c r="T1717" i="1"/>
  <c r="G27" i="3"/>
  <c r="H27" i="3" s="1"/>
  <c r="T1715" i="1"/>
  <c r="G25" i="3"/>
  <c r="H25" i="3" s="1"/>
  <c r="T1713" i="1"/>
  <c r="G23" i="3"/>
  <c r="H23" i="3" s="1"/>
  <c r="T1711" i="1"/>
  <c r="G21" i="3"/>
  <c r="H21" i="3" s="1"/>
  <c r="T1709" i="1"/>
  <c r="G19" i="3"/>
  <c r="H19" i="3" s="1"/>
  <c r="T1707" i="1"/>
  <c r="G17" i="3"/>
  <c r="H17" i="3" s="1"/>
  <c r="T1705" i="1"/>
  <c r="G15" i="3"/>
  <c r="H15" i="3" s="1"/>
  <c r="T1703" i="1"/>
  <c r="G13" i="3"/>
  <c r="H13" i="3" s="1"/>
  <c r="T1701" i="1"/>
  <c r="G12" i="3"/>
  <c r="H12" i="3" s="1"/>
  <c r="T1699" i="1"/>
  <c r="G10" i="3"/>
  <c r="H10" i="3" s="1"/>
  <c r="T1697" i="1"/>
  <c r="T1695" i="1"/>
  <c r="T1693" i="1"/>
  <c r="T1691" i="1"/>
  <c r="T1689" i="1"/>
  <c r="T1687" i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T1651" i="1"/>
  <c r="T1649" i="1"/>
  <c r="T1647" i="1"/>
  <c r="T1645" i="1"/>
  <c r="T1643" i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T1391" i="1"/>
  <c r="T1389" i="1"/>
  <c r="T1387" i="1"/>
  <c r="T1385" i="1"/>
  <c r="T1383" i="1"/>
  <c r="T1381" i="1"/>
  <c r="T1379" i="1"/>
  <c r="T1377" i="1"/>
  <c r="T1375" i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T1345" i="1"/>
  <c r="T1343" i="1"/>
  <c r="T1341" i="1"/>
  <c r="T1339" i="1"/>
  <c r="T1337" i="1"/>
  <c r="T1335" i="1"/>
  <c r="T1333" i="1"/>
  <c r="T1331" i="1"/>
  <c r="T1329" i="1"/>
  <c r="T1327" i="1"/>
  <c r="T1325" i="1"/>
  <c r="T1323" i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T1288" i="1"/>
  <c r="T1286" i="1"/>
  <c r="T1284" i="1"/>
  <c r="T1282" i="1"/>
  <c r="T1280" i="1"/>
  <c r="T1278" i="1"/>
  <c r="T1276" i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T1234" i="1"/>
  <c r="T1232" i="1"/>
  <c r="T1230" i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T1078" i="1"/>
  <c r="T1076" i="1"/>
  <c r="T1074" i="1"/>
  <c r="T1072" i="1"/>
  <c r="T1070" i="1"/>
  <c r="T1067" i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T990" i="1"/>
  <c r="T988" i="1"/>
  <c r="T986" i="1"/>
  <c r="T984" i="1"/>
  <c r="T982" i="1"/>
  <c r="T980" i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G9" i="3"/>
  <c r="H9" i="3" s="1"/>
  <c r="T800" i="1"/>
  <c r="G7" i="3"/>
  <c r="H7" i="3" s="1"/>
  <c r="T798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T559" i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T455" i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T460" i="1"/>
  <c r="T461" i="1"/>
  <c r="T470" i="1"/>
  <c r="T472" i="1"/>
  <c r="T474" i="1"/>
  <c r="T476" i="1"/>
  <c r="T477" i="1"/>
  <c r="T488" i="1"/>
  <c r="T491" i="1"/>
  <c r="T492" i="1"/>
  <c r="T494" i="1"/>
  <c r="T496" i="1"/>
  <c r="T498" i="1"/>
  <c r="T500" i="1"/>
  <c r="T502" i="1"/>
  <c r="T504" i="1"/>
  <c r="T506" i="1"/>
  <c r="T511" i="1"/>
  <c r="T514" i="1"/>
  <c r="T552" i="1"/>
  <c r="T797" i="1"/>
  <c r="T1068" i="1"/>
  <c r="T1732" i="1"/>
  <c r="T1730" i="1"/>
  <c r="T1728" i="1"/>
  <c r="T1726" i="1"/>
  <c r="T1724" i="1"/>
  <c r="T1722" i="1"/>
  <c r="T1720" i="1"/>
  <c r="T1718" i="1"/>
  <c r="T1716" i="1"/>
  <c r="G26" i="3"/>
  <c r="H26" i="3" s="1"/>
  <c r="T1714" i="1"/>
  <c r="G24" i="3"/>
  <c r="H24" i="3" s="1"/>
  <c r="T1712" i="1"/>
  <c r="G22" i="3"/>
  <c r="H22" i="3" s="1"/>
  <c r="T1710" i="1"/>
  <c r="G20" i="3"/>
  <c r="H20" i="3" s="1"/>
  <c r="T1708" i="1"/>
  <c r="G18" i="3"/>
  <c r="H18" i="3" s="1"/>
  <c r="T1706" i="1"/>
  <c r="G16" i="3"/>
  <c r="H16" i="3" s="1"/>
  <c r="T1704" i="1"/>
  <c r="G14" i="3"/>
  <c r="H14" i="3" s="1"/>
  <c r="T1702" i="1"/>
  <c r="T1700" i="1"/>
  <c r="G11" i="3"/>
  <c r="H11" i="3" s="1"/>
  <c r="T1698" i="1"/>
  <c r="T1696" i="1"/>
  <c r="T1694" i="1"/>
  <c r="T1692" i="1"/>
  <c r="T1690" i="1"/>
  <c r="T1688" i="1"/>
  <c r="T1686" i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T1392" i="1"/>
  <c r="T1390" i="1"/>
  <c r="T1388" i="1"/>
  <c r="T1386" i="1"/>
  <c r="T1384" i="1"/>
  <c r="T1382" i="1"/>
  <c r="T1380" i="1"/>
  <c r="T1378" i="1"/>
  <c r="T1376" i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T1346" i="1"/>
  <c r="T1344" i="1"/>
  <c r="T1342" i="1"/>
  <c r="T1340" i="1"/>
  <c r="T1338" i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T1289" i="1"/>
  <c r="T1287" i="1"/>
  <c r="T1285" i="1"/>
  <c r="T1283" i="1"/>
  <c r="T1281" i="1"/>
  <c r="T1279" i="1"/>
  <c r="T1277" i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T1235" i="1"/>
  <c r="T1233" i="1"/>
  <c r="T1231" i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T991" i="1"/>
  <c r="T989" i="1"/>
  <c r="T987" i="1"/>
  <c r="T985" i="1"/>
  <c r="T983" i="1"/>
  <c r="T981" i="1"/>
  <c r="T979" i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T832" i="1"/>
  <c r="T830" i="1"/>
  <c r="T828" i="1"/>
  <c r="T826" i="1"/>
  <c r="T824" i="1"/>
  <c r="T822" i="1"/>
  <c r="T820" i="1"/>
  <c r="T818" i="1"/>
  <c r="T816" i="1"/>
  <c r="T814" i="1"/>
  <c r="T812" i="1"/>
  <c r="T810" i="1"/>
  <c r="T805" i="1"/>
  <c r="T803" i="1"/>
  <c r="T801" i="1"/>
  <c r="G8" i="3"/>
  <c r="H8" i="3" s="1"/>
  <c r="T799" i="1"/>
  <c r="G6" i="3"/>
  <c r="T796" i="1"/>
  <c r="T792" i="1"/>
  <c r="T790" i="1"/>
  <c r="T788" i="1"/>
  <c r="T786" i="1"/>
  <c r="T784" i="1"/>
  <c r="T782" i="1"/>
  <c r="T780" i="1"/>
  <c r="T778" i="1"/>
  <c r="T776" i="1"/>
  <c r="T774" i="1"/>
  <c r="T772" i="1"/>
  <c r="T770" i="1"/>
  <c r="T768" i="1"/>
  <c r="T766" i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T560" i="1"/>
  <c r="T558" i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T457" i="1"/>
  <c r="T454" i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T459" i="1"/>
  <c r="T462" i="1"/>
  <c r="T463" i="1"/>
  <c r="T471" i="1"/>
  <c r="T473" i="1"/>
  <c r="T475" i="1"/>
  <c r="T478" i="1"/>
  <c r="T479" i="1"/>
  <c r="T487" i="1"/>
  <c r="T489" i="1"/>
  <c r="T490" i="1"/>
  <c r="T493" i="1"/>
  <c r="T495" i="1"/>
  <c r="T497" i="1"/>
  <c r="T499" i="1"/>
  <c r="T501" i="1"/>
  <c r="T503" i="1"/>
  <c r="T505" i="1"/>
  <c r="T507" i="1"/>
  <c r="T508" i="1"/>
  <c r="T515" i="1"/>
  <c r="T518" i="1"/>
  <c r="T519" i="1"/>
  <c r="T1315" i="1"/>
  <c r="T325" i="1"/>
  <c r="J85" i="1"/>
  <c r="O85" i="1" s="1"/>
  <c r="P85" i="1" s="1"/>
  <c r="S85" i="1" s="1"/>
  <c r="J27" i="1"/>
  <c r="O27" i="1" s="1"/>
  <c r="P27" i="1" s="1"/>
  <c r="S27" i="1" s="1"/>
  <c r="H6" i="3" l="1"/>
  <c r="H29" i="3" s="1"/>
  <c r="G29" i="3"/>
  <c r="T27" i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P343" i="1"/>
  <c r="S343" i="1" s="1"/>
  <c r="N392" i="1"/>
  <c r="T222" i="1"/>
  <c r="T338" i="1"/>
  <c r="T348" i="1"/>
  <c r="T358" i="1"/>
  <c r="T367" i="1"/>
  <c r="T375" i="1"/>
  <c r="T384" i="1"/>
  <c r="T391" i="1"/>
  <c r="T467" i="1"/>
  <c r="T486" i="1"/>
  <c r="T321" i="1"/>
  <c r="T341" i="1"/>
  <c r="T351" i="1"/>
  <c r="T356" i="1"/>
  <c r="T364" i="1"/>
  <c r="T372" i="1"/>
  <c r="T378" i="1"/>
  <c r="T385" i="1"/>
  <c r="T395" i="1"/>
  <c r="T466" i="1"/>
  <c r="T483" i="1"/>
  <c r="T314" i="1"/>
  <c r="T333" i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T469" i="1"/>
  <c r="T484" i="1"/>
  <c r="T512" i="1"/>
  <c r="T223" i="1"/>
  <c r="T345" i="1"/>
  <c r="T362" i="1"/>
  <c r="T370" i="1"/>
  <c r="T381" i="1"/>
  <c r="T388" i="1"/>
  <c r="T398" i="1"/>
  <c r="T481" i="1"/>
  <c r="T513" i="1"/>
  <c r="T334" i="1"/>
  <c r="T347" i="1"/>
  <c r="T355" i="1"/>
  <c r="T359" i="1"/>
  <c r="T368" i="1"/>
  <c r="T374" i="1"/>
  <c r="T382" i="1"/>
  <c r="T390" i="1"/>
  <c r="T399" i="1"/>
  <c r="T480" i="1"/>
  <c r="T509" i="1"/>
  <c r="T317" i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T468" i="1"/>
  <c r="T482" i="1"/>
  <c r="T485" i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N510" i="1"/>
  <c r="P392" i="1"/>
  <c r="S392" i="1" s="1"/>
  <c r="T889" i="1"/>
  <c r="T1521" i="1"/>
  <c r="T1560" i="1"/>
  <c r="T911" i="1"/>
  <c r="T1006" i="1"/>
  <c r="T1547" i="1"/>
  <c r="T1550" i="1"/>
  <c r="T1685" i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T842" i="1"/>
  <c r="T794" i="1"/>
  <c r="T809" i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</calcChain>
</file>

<file path=xl/sharedStrings.xml><?xml version="1.0" encoding="utf-8"?>
<sst xmlns="http://schemas.openxmlformats.org/spreadsheetml/2006/main" count="6832" uniqueCount="2911">
  <si>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</si>
  <si>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</si>
  <si>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</si>
  <si>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</si>
  <si>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</si>
  <si>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</si>
  <si>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</si>
  <si>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</si>
  <si>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</si>
  <si>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</si>
  <si>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</si>
  <si>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</si>
  <si>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</si>
  <si>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</si>
  <si>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</si>
  <si>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</si>
  <si>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</si>
  <si>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</si>
  <si>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</si>
  <si>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</si>
  <si>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</si>
  <si>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</si>
  <si>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</si>
  <si>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</si>
  <si>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</si>
  <si>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</si>
  <si>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</si>
  <si>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</si>
  <si>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</si>
  <si>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</si>
  <si>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</si>
  <si>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</si>
  <si>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</si>
  <si>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</si>
  <si>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</si>
  <si>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</si>
  <si>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</si>
  <si>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</si>
  <si>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</si>
  <si>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</si>
  <si>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</si>
  <si>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</si>
  <si>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</si>
  <si>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</si>
  <si>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</si>
  <si>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</si>
  <si>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</si>
  <si>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</si>
  <si>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</si>
  <si>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</si>
  <si>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</si>
  <si>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</si>
  <si>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</si>
  <si>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</si>
  <si>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</si>
  <si>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</si>
  <si>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</si>
  <si>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</si>
  <si>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</si>
  <si>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</si>
  <si>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</si>
  <si>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</si>
  <si>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</si>
  <si>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</si>
  <si>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</si>
  <si>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</si>
  <si>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</si>
  <si>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</si>
  <si>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</si>
  <si>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</si>
  <si>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</si>
  <si>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</si>
  <si>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</si>
  <si>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</si>
  <si>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</si>
  <si>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</si>
  <si>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</si>
  <si>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</si>
  <si>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</si>
  <si>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</si>
  <si>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</si>
  <si>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</si>
  <si>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</si>
  <si>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</si>
  <si>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</si>
  <si>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</si>
  <si>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</si>
  <si>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</si>
  <si>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</si>
  <si>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</si>
  <si>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</si>
  <si>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</si>
  <si>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</si>
  <si>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</si>
  <si>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</si>
  <si>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</si>
  <si>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</si>
  <si>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</si>
  <si>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</si>
  <si>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</si>
  <si>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</si>
  <si>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</si>
  <si>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</si>
  <si>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</si>
  <si>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</si>
  <si>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</si>
  <si>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</si>
  <si>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</si>
  <si>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</si>
  <si>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</si>
  <si>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</si>
  <si>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</si>
  <si>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</si>
  <si>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</si>
  <si>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</si>
  <si>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</si>
  <si>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</si>
  <si>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</si>
  <si>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</si>
  <si>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</si>
  <si>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</si>
  <si>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</si>
  <si>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</si>
  <si>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</si>
  <si>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</si>
  <si>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</si>
  <si>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</si>
  <si>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</si>
  <si>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</si>
  <si>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</si>
  <si>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</si>
  <si>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</si>
  <si>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</si>
  <si>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</si>
  <si>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</si>
  <si>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</si>
  <si>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</si>
  <si>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</si>
  <si>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</si>
  <si>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</si>
  <si>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</si>
  <si>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</si>
  <si>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</si>
  <si>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</si>
  <si>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</si>
  <si>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</si>
  <si>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</si>
  <si>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</si>
  <si>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</si>
  <si>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</si>
  <si>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</si>
  <si>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</si>
  <si>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</si>
  <si>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</si>
  <si>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</si>
  <si>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</si>
  <si>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</si>
  <si>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</si>
  <si>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</si>
  <si>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</si>
  <si>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</si>
  <si>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</si>
  <si>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</si>
  <si>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</si>
  <si>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</si>
  <si>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</si>
  <si>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</si>
  <si>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</si>
  <si>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</si>
  <si>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</si>
  <si>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</si>
  <si>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</si>
  <si>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</si>
  <si>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</si>
  <si>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</si>
  <si>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</si>
  <si>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</si>
  <si>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</si>
  <si>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</si>
  <si>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</si>
  <si>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</si>
  <si>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</si>
  <si>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</si>
  <si>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</si>
  <si>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</si>
  <si>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</si>
  <si>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</si>
  <si>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</si>
  <si>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</si>
  <si>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</si>
  <si>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</si>
  <si>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</si>
  <si>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</si>
  <si>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</si>
  <si>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</si>
  <si>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</si>
  <si>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</si>
  <si>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</si>
  <si>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</si>
  <si>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</si>
  <si>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</si>
  <si>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</si>
  <si>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</si>
  <si>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</si>
  <si>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</si>
  <si>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</si>
  <si>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</si>
  <si>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</si>
  <si>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</si>
  <si>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</si>
  <si>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</si>
  <si>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</si>
  <si>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</si>
  <si>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</si>
  <si>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</si>
  <si>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</si>
  <si>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</si>
  <si>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</si>
  <si>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</si>
  <si>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</si>
  <si>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</si>
  <si>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</si>
  <si>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</si>
  <si>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</si>
  <si>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</si>
  <si>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</si>
  <si>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</si>
  <si>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</si>
  <si>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</si>
  <si>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</si>
  <si>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</si>
  <si>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</si>
  <si>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</si>
  <si>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</si>
  <si>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</si>
  <si>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</si>
  <si>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</si>
  <si>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</si>
  <si>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</si>
  <si>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</si>
  <si>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</si>
  <si>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</si>
  <si>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</si>
  <si>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</si>
  <si>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</si>
  <si>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</si>
  <si>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</si>
  <si>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</si>
  <si>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</si>
  <si>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</si>
  <si>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</si>
  <si>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</si>
  <si>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</si>
  <si>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</si>
  <si>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</si>
  <si>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</si>
  <si>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</si>
  <si>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</si>
  <si>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</si>
  <si>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</si>
  <si>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</si>
  <si>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</si>
  <si>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</si>
  <si>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</si>
  <si>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</si>
  <si>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</si>
  <si>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</si>
  <si>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</si>
  <si>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</si>
  <si>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</si>
  <si>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</si>
  <si>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</si>
  <si>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</si>
  <si>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</si>
  <si>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</si>
  <si>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</si>
  <si>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</si>
  <si>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</si>
  <si>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</si>
  <si>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</si>
  <si>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</si>
  <si>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</si>
  <si>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</si>
  <si>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</si>
  <si>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</si>
  <si>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</si>
  <si>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</si>
  <si>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</si>
  <si>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</si>
  <si>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</si>
  <si>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</si>
  <si>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</si>
  <si>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</si>
  <si>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</si>
  <si>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</si>
  <si>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</si>
  <si>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</si>
  <si>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</si>
  <si>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</si>
  <si>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</si>
  <si>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</si>
  <si>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</si>
  <si>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</si>
  <si>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</si>
  <si>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</si>
  <si>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</si>
  <si>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</si>
  <si>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</si>
  <si>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</si>
  <si>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</si>
  <si>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</si>
  <si>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</si>
  <si>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</si>
  <si>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</si>
  <si>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</si>
  <si>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</si>
  <si>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</si>
  <si>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</si>
  <si>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</si>
  <si>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</si>
  <si>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</si>
  <si>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</si>
  <si>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</si>
  <si>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</si>
  <si>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</si>
  <si>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</si>
  <si>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</si>
  <si>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</si>
  <si>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</si>
  <si>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</si>
  <si>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</si>
  <si>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</si>
  <si>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</si>
  <si>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</si>
  <si>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</si>
  <si>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</si>
  <si>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</si>
  <si>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</si>
  <si>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</si>
  <si>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</si>
  <si>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</si>
  <si>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</si>
  <si>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</si>
  <si>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</si>
  <si>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</si>
  <si>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</si>
  <si>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</si>
  <si>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</si>
  <si>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</si>
  <si>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</si>
  <si>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</si>
  <si>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</si>
  <si>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</si>
  <si>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</si>
  <si>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</si>
  <si>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</si>
  <si>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</si>
  <si>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</si>
  <si>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</si>
  <si>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</si>
  <si>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</si>
  <si>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</si>
  <si>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</si>
  <si>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</si>
  <si>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</si>
  <si>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</si>
  <si>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</si>
  <si>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</si>
  <si>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</si>
  <si>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</si>
  <si>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</si>
  <si>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</si>
  <si>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</si>
  <si>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</si>
  <si>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</si>
  <si>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</si>
  <si>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</si>
  <si>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</si>
  <si>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</si>
  <si>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</si>
  <si>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</si>
  <si>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</si>
  <si>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</si>
  <si>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</si>
  <si>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</si>
  <si>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</si>
  <si>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</si>
  <si>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</si>
  <si>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</si>
  <si>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</si>
  <si>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</si>
  <si>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</si>
  <si>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</si>
  <si>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</si>
  <si>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</si>
  <si>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</si>
  <si>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</si>
  <si>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</si>
  <si>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</si>
  <si>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</si>
  <si>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</si>
  <si>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</si>
  <si>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</si>
  <si>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</si>
  <si>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</si>
  <si>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</si>
  <si>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</si>
  <si>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</si>
  <si>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</si>
  <si>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</si>
  <si>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</si>
  <si>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</si>
  <si>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</si>
  <si>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</si>
  <si>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</si>
  <si>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</si>
  <si>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</si>
  <si>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</si>
  <si>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</si>
  <si>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</si>
  <si>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</si>
  <si>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</si>
  <si>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</si>
  <si>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</si>
  <si>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</si>
  <si>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</si>
  <si>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</si>
  <si>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</si>
  <si>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</si>
  <si>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</si>
  <si>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</si>
  <si>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</si>
  <si>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</si>
  <si>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</si>
  <si>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</si>
  <si>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</si>
  <si>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</si>
  <si>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</si>
  <si>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</si>
  <si>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</si>
  <si>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</si>
  <si>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</si>
  <si>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</si>
  <si>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</si>
  <si>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</si>
  <si>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</si>
  <si>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</si>
  <si>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</si>
  <si>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</si>
  <si>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</si>
  <si>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</si>
  <si>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</si>
  <si>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</si>
  <si>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</si>
  <si>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</si>
  <si>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</si>
  <si>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</si>
  <si>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</si>
  <si>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</si>
  <si>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</si>
  <si>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</si>
  <si>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</si>
  <si>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</si>
  <si>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</si>
  <si>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</si>
  <si>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</si>
  <si>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</si>
  <si>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</si>
  <si>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</si>
  <si>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</si>
  <si>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</si>
  <si>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</si>
  <si>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</si>
  <si>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</si>
  <si>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</si>
  <si>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</si>
  <si>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</si>
  <si>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</si>
  <si>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</si>
  <si>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</si>
  <si>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</si>
  <si>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</si>
  <si>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</si>
  <si>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</si>
  <si>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</si>
  <si>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</si>
  <si>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</si>
  <si>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</si>
  <si>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</si>
  <si>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</si>
  <si>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</si>
  <si>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</si>
  <si>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</si>
  <si>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</si>
  <si>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</si>
  <si>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</si>
  <si>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</si>
  <si>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</si>
  <si>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</si>
  <si>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</si>
  <si>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</si>
  <si>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</si>
  <si>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</si>
  <si>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</si>
  <si>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</si>
  <si>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</si>
  <si>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</si>
  <si>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</si>
  <si>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</si>
  <si>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</si>
  <si>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</si>
  <si>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</si>
  <si>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</si>
  <si>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</si>
  <si>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</si>
  <si>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</si>
  <si>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</si>
  <si>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</si>
  <si>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</si>
  <si>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</si>
  <si>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</si>
  <si>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</si>
  <si>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</si>
  <si>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</si>
  <si>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</si>
  <si>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</si>
  <si>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</si>
  <si>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</si>
  <si>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</si>
  <si>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</si>
  <si>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</si>
  <si>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</si>
  <si>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</si>
  <si>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</si>
  <si>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</si>
  <si>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</si>
  <si>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</si>
  <si>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</si>
  <si>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</si>
  <si>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</si>
  <si>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</si>
  <si>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</si>
  <si>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</si>
  <si>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</si>
  <si>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</si>
  <si>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</si>
  <si>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</si>
  <si>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</si>
  <si>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</si>
  <si>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</si>
  <si>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</si>
  <si>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</si>
  <si>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</si>
  <si>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</si>
  <si>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</si>
  <si>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</si>
  <si>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</si>
  <si>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</si>
  <si>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</si>
  <si>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</si>
  <si>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</si>
  <si>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</si>
  <si>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</si>
  <si>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</si>
  <si>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</si>
  <si>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</si>
  <si>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</si>
  <si>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</si>
  <si>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</si>
  <si>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</si>
  <si>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</si>
  <si>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</si>
  <si>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</si>
  <si>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</si>
  <si>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</si>
  <si>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</si>
  <si>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</si>
  <si>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</si>
  <si>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</si>
  <si>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</si>
  <si>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</si>
  <si>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</si>
  <si>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</si>
  <si>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</si>
  <si>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</si>
  <si>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</si>
  <si>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</si>
  <si>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</si>
  <si>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</si>
  <si>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</si>
  <si>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</si>
  <si>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</si>
  <si>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</si>
  <si>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</si>
  <si>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</si>
  <si>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</si>
  <si>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</si>
  <si>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</si>
  <si>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</si>
  <si>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</si>
  <si>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</si>
  <si>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</si>
  <si>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</si>
  <si>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</si>
  <si>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</si>
  <si>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</si>
  <si>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</si>
  <si>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</si>
  <si>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</si>
  <si>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</si>
  <si>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</si>
  <si>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</si>
  <si>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</si>
  <si>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</si>
  <si>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</si>
  <si>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</si>
  <si>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</si>
  <si>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</si>
  <si>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</si>
  <si>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</si>
  <si>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</si>
  <si>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</si>
  <si>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</si>
  <si>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</si>
  <si>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</si>
  <si>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</si>
  <si>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</si>
  <si>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</si>
  <si>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</si>
  <si>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</si>
  <si>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</si>
  <si>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</si>
  <si>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</si>
  <si>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</si>
  <si>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</si>
  <si>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</si>
  <si>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</si>
  <si>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</si>
  <si>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</si>
  <si>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</si>
  <si>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</si>
  <si>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</si>
  <si>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</si>
  <si>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</si>
  <si>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</si>
  <si>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</si>
  <si>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</si>
  <si>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</si>
  <si>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</si>
  <si>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</si>
  <si>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</si>
  <si>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</si>
  <si>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</si>
  <si>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</si>
  <si>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</si>
  <si>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</si>
  <si>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</si>
  <si>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</si>
  <si>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</si>
  <si>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</si>
  <si>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</si>
  <si>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</si>
  <si>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</si>
  <si>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</si>
  <si>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</si>
  <si>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</si>
  <si>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</si>
  <si>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</si>
  <si>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</si>
  <si>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</si>
  <si>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</si>
  <si>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</si>
  <si>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</si>
  <si>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</si>
  <si>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</si>
  <si>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</si>
  <si>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</si>
  <si>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</si>
  <si>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</si>
  <si>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</si>
  <si>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</si>
  <si>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</si>
  <si>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</si>
  <si>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</si>
  <si>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</si>
  <si>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</si>
  <si>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</si>
  <si>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</si>
  <si>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</si>
  <si>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</si>
  <si>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</si>
  <si>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</si>
  <si>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</si>
  <si>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</si>
  <si>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</si>
  <si>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</si>
  <si>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</si>
  <si>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</si>
  <si>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</si>
  <si>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</si>
  <si>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</si>
  <si>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</si>
  <si>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</si>
  <si>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</si>
  <si>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</si>
  <si>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</si>
  <si>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</si>
  <si>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</si>
  <si>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</si>
  <si>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</si>
  <si>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</si>
  <si>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</si>
  <si>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</si>
  <si>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</si>
  <si>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</si>
  <si>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</si>
  <si>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</si>
  <si>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</si>
  <si>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</si>
  <si>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</si>
  <si>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</si>
  <si>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</si>
  <si>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</si>
  <si>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</si>
  <si>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</si>
  <si>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</si>
  <si>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</si>
  <si>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</si>
  <si>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</si>
  <si>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</si>
  <si>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</si>
  <si>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</si>
  <si>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</si>
  <si>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</si>
  <si>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</si>
  <si>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</si>
  <si>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</si>
  <si>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</si>
  <si>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</si>
  <si>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</si>
  <si>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</si>
  <si>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</si>
  <si>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</si>
  <si>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</si>
  <si>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</si>
  <si>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</si>
  <si>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</si>
  <si>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</si>
  <si>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</si>
  <si>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</si>
  <si>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</si>
  <si>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</si>
  <si>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</si>
  <si>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</si>
  <si>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</si>
  <si>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</si>
  <si>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</si>
  <si>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</si>
  <si>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</si>
  <si>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</si>
  <si>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</si>
  <si>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</si>
  <si>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</si>
  <si>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</si>
  <si>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</si>
  <si>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</si>
  <si>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</si>
  <si>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</si>
  <si>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</si>
  <si>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</si>
  <si>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</si>
  <si>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</si>
  <si>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</si>
  <si>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</si>
  <si>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</si>
  <si>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</si>
  <si>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</si>
  <si>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</si>
  <si>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</si>
  <si>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</si>
  <si>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</si>
  <si>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</si>
  <si>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</si>
  <si>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</si>
  <si>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</si>
  <si>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</si>
  <si>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</si>
  <si>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</si>
  <si>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</si>
  <si>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</si>
  <si>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</si>
  <si>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</si>
  <si>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</si>
  <si>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</si>
  <si>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</si>
  <si>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</si>
  <si>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</si>
  <si>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</si>
  <si>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</si>
  <si>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</si>
  <si>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</si>
  <si>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</si>
  <si>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</si>
  <si>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</si>
  <si>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</si>
  <si>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</si>
  <si>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</si>
  <si>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</si>
  <si>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</si>
  <si>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</si>
  <si>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</si>
  <si>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</si>
  <si>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</si>
  <si>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</si>
  <si>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</si>
  <si>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</si>
  <si>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</si>
  <si>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</si>
  <si>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</si>
  <si>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</si>
  <si>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</si>
  <si>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</si>
  <si>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</si>
  <si>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</si>
  <si>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</si>
  <si>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</si>
  <si>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</si>
  <si>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</si>
  <si>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</si>
  <si>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</si>
  <si>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</si>
  <si>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</si>
  <si>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</si>
  <si>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</si>
  <si>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</si>
  <si>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</si>
  <si>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</si>
  <si>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</si>
  <si>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</si>
  <si>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</si>
  <si>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</si>
  <si>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</si>
  <si>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</si>
  <si>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</si>
  <si>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</si>
  <si>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</si>
  <si>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</si>
  <si>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</si>
  <si>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</si>
  <si>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</si>
  <si>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</si>
  <si>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</si>
  <si>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</si>
  <si>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</si>
  <si>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</si>
  <si>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</si>
  <si>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</si>
  <si>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</si>
  <si>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</si>
  <si>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</si>
  <si>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</si>
  <si>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</si>
  <si>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</si>
  <si>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</si>
  <si>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</si>
  <si>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</si>
  <si>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</si>
  <si>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</si>
  <si>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</si>
  <si>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</si>
  <si>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</si>
  <si>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</si>
  <si>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</si>
  <si>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</si>
  <si>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</si>
  <si>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</si>
  <si>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</si>
  <si>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</si>
  <si>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</si>
  <si>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</si>
  <si>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</si>
  <si>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</si>
  <si>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</si>
  <si>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</si>
  <si>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</si>
  <si>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</si>
  <si>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</si>
  <si>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</si>
  <si>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</si>
  <si>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</si>
  <si>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</si>
  <si>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</si>
  <si>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</si>
  <si>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</si>
  <si>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</si>
  <si>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</si>
  <si>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</si>
  <si>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</si>
  <si>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</si>
  <si>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</si>
  <si>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</si>
  <si>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</si>
  <si>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</si>
  <si>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</si>
  <si>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</si>
  <si>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</si>
  <si>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</si>
  <si>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</si>
  <si>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</si>
  <si>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</si>
  <si>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</si>
  <si>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</si>
  <si>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</si>
  <si>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</si>
  <si>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</si>
  <si>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</si>
  <si>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</si>
  <si>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</si>
  <si>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</si>
  <si>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</si>
  <si>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</si>
  <si>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</si>
  <si>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</si>
  <si>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</si>
  <si>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</si>
  <si>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</si>
  <si>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</si>
  <si>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</si>
  <si>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</si>
  <si>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</si>
  <si>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</si>
  <si>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</si>
  <si>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</si>
  <si>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</si>
  <si>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</si>
  <si>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</si>
  <si>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</si>
  <si>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</si>
  <si>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</si>
  <si>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</si>
  <si>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</si>
  <si>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</si>
  <si>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</si>
  <si>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</si>
  <si>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</si>
  <si>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</si>
  <si>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</si>
  <si>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</si>
  <si>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</si>
  <si>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</si>
  <si>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</si>
  <si>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</si>
  <si>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</si>
  <si>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</si>
  <si>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</si>
  <si>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</si>
  <si>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</si>
  <si>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</si>
  <si>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</si>
  <si>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</si>
  <si>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</si>
  <si>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</si>
  <si>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</si>
  <si>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</si>
  <si>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</si>
  <si>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</si>
  <si>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</si>
  <si>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</si>
  <si>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</si>
  <si>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</si>
  <si>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</si>
  <si>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</si>
  <si>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</si>
  <si>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</si>
  <si>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</si>
  <si>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</si>
  <si>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</si>
  <si>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</si>
  <si>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</si>
  <si>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</si>
  <si>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</si>
  <si>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</si>
  <si>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</si>
  <si>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</si>
  <si>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</si>
  <si>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</si>
  <si>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</si>
  <si>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</si>
  <si>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</si>
  <si>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</si>
  <si>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</si>
  <si>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</si>
  <si>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</si>
  <si>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</si>
  <si>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</si>
  <si>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</si>
  <si>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</si>
  <si>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</si>
  <si>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</si>
  <si>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</si>
  <si>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</si>
  <si>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</si>
  <si>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</si>
  <si>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</si>
  <si>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</si>
  <si>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</si>
  <si>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</si>
  <si>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</si>
  <si>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</si>
  <si>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</si>
  <si>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</si>
  <si>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</si>
  <si>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</si>
  <si>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</si>
  <si>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</si>
  <si>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</si>
  <si>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</si>
  <si>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</si>
  <si>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</si>
  <si>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</si>
  <si>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</si>
  <si>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</si>
  <si>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</si>
  <si>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</si>
  <si>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</si>
  <si>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</si>
  <si>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</si>
  <si>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</si>
  <si>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</si>
  <si>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</si>
  <si>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</si>
  <si>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</si>
  <si>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</si>
  <si>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</si>
  <si>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</si>
  <si>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</si>
  <si>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</si>
  <si>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</si>
  <si>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</si>
  <si>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</si>
  <si>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</si>
  <si>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</si>
  <si>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</si>
  <si>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</si>
  <si>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</si>
  <si>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</si>
  <si>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</si>
  <si>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</si>
  <si>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</si>
  <si>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</si>
  <si>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</si>
  <si>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</si>
  <si>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</si>
  <si>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</si>
  <si>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</si>
  <si>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</si>
  <si>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</si>
  <si>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</si>
  <si>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</si>
  <si>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</si>
  <si>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</si>
  <si>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</si>
  <si>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</si>
  <si>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</si>
  <si>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</si>
  <si>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</si>
  <si>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</si>
  <si>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</si>
  <si>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</si>
  <si>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</si>
  <si>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</si>
  <si>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</si>
  <si>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</si>
  <si>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</si>
  <si>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</si>
  <si>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</si>
  <si>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</si>
  <si>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</si>
  <si>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</si>
  <si>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</si>
  <si>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</si>
  <si>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</si>
  <si>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</si>
  <si>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</si>
  <si>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</si>
  <si>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</si>
  <si>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</si>
  <si>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</si>
  <si>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</si>
  <si>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</si>
  <si>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</si>
  <si>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</si>
  <si>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</si>
  <si>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</si>
  <si>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</si>
  <si>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</si>
  <si>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</si>
  <si>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</si>
  <si>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</si>
  <si>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</si>
  <si>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</si>
  <si>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</si>
  <si>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</si>
  <si>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</si>
  <si>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</si>
  <si>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</si>
  <si>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</si>
  <si>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</si>
  <si>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</si>
  <si>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</si>
  <si>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</si>
  <si>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</si>
  <si>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</si>
  <si>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</si>
  <si>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</si>
  <si>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</si>
  <si>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</si>
  <si>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</si>
  <si>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</si>
  <si>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</si>
  <si>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</si>
  <si>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</si>
  <si>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</si>
  <si>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</si>
  <si>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</si>
  <si>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</si>
  <si>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</si>
  <si>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</si>
  <si>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</si>
  <si>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</si>
  <si>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</si>
  <si>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</si>
  <si>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</si>
  <si>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</si>
  <si>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</si>
  <si>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</si>
  <si>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</si>
  <si>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</si>
  <si>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</si>
  <si>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</si>
  <si>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</si>
  <si>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</si>
  <si>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</si>
  <si>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</si>
  <si>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</si>
  <si>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</si>
  <si>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</si>
  <si>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</si>
  <si>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</si>
  <si>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</si>
  <si>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</si>
  <si>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</si>
  <si>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</si>
  <si>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</si>
  <si>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</si>
  <si>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</si>
  <si>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</si>
  <si>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</si>
  <si>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</si>
  <si>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</si>
  <si>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</si>
  <si>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</si>
  <si>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</si>
  <si>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</si>
  <si>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</si>
  <si>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</si>
  <si>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</si>
  <si>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</si>
  <si>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</si>
  <si>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</si>
  <si>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</si>
  <si>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</si>
  <si>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</si>
  <si>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</si>
  <si>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</si>
  <si>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</si>
  <si>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</si>
  <si>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</si>
  <si>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</si>
  <si>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</si>
  <si>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</si>
  <si>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</si>
  <si>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</si>
  <si>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</si>
  <si>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</si>
  <si>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</si>
  <si>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</si>
  <si>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</si>
  <si>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</si>
  <si>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</si>
  <si>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</si>
  <si>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</si>
  <si>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</si>
  <si>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</si>
  <si>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</si>
  <si>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</si>
  <si>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</si>
  <si>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</si>
  <si>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</si>
  <si>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</si>
  <si>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</si>
  <si>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</si>
  <si>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</si>
  <si>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</si>
  <si>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</si>
  <si>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</si>
  <si>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</si>
  <si>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</si>
  <si>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</si>
  <si>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</si>
  <si>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</si>
  <si>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</si>
  <si>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</si>
  <si>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</si>
  <si>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</si>
  <si>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</si>
  <si>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</si>
  <si>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</si>
  <si>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</si>
  <si>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</si>
  <si>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</si>
  <si>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</si>
  <si>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</si>
  <si>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</si>
  <si>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</si>
  <si>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</si>
  <si>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</si>
  <si>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</si>
  <si>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</si>
  <si>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</si>
  <si>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</si>
  <si>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</si>
  <si>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</si>
  <si>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</si>
  <si>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</si>
  <si>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</si>
  <si>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</si>
  <si>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</si>
  <si>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</si>
  <si>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</si>
  <si>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</si>
  <si>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</si>
  <si>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</si>
  <si>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</si>
  <si>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</si>
  <si>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</si>
  <si>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</si>
  <si>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</si>
  <si>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</si>
  <si>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</si>
  <si>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</si>
  <si>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</si>
  <si>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</si>
  <si>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</si>
  <si>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</si>
  <si>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</si>
  <si>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</si>
  <si>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</si>
  <si>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</si>
  <si>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</si>
  <si>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</si>
  <si>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</si>
  <si>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</si>
  <si>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</si>
  <si>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</si>
  <si>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</si>
  <si>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</si>
  <si>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</si>
  <si>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</si>
  <si>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</si>
  <si>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</si>
  <si>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</si>
  <si>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</si>
  <si>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</si>
  <si>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</si>
  <si>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</si>
  <si>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</si>
  <si>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</si>
  <si>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</si>
  <si>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</si>
  <si>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</si>
  <si>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</si>
  <si>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</si>
  <si>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</si>
  <si>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</si>
  <si>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</si>
  <si>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</si>
  <si>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</si>
  <si>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</si>
  <si>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</si>
  <si>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</si>
  <si>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</si>
  <si>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</si>
  <si>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</si>
  <si>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</si>
  <si>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</si>
  <si>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</si>
  <si>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</si>
  <si>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</si>
  <si>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</si>
  <si>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</si>
  <si>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</si>
  <si>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</si>
  <si>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</si>
  <si>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</si>
  <si>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</si>
  <si>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</si>
  <si>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</si>
  <si>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</si>
  <si>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</si>
  <si>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</si>
  <si>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</si>
  <si>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</si>
  <si>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</si>
  <si>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</si>
  <si>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</si>
  <si>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</si>
  <si>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</si>
  <si>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</si>
  <si>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</si>
  <si>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</si>
  <si>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</si>
  <si>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</si>
  <si>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</si>
  <si>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</si>
  <si>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</si>
  <si>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</si>
  <si>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</si>
  <si>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</si>
  <si>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</si>
  <si>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</si>
  <si>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</si>
  <si>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</si>
  <si>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</si>
  <si>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</si>
  <si>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</si>
  <si>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</si>
  <si>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</si>
  <si>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</si>
  <si>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</si>
  <si>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</si>
  <si>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</si>
  <si>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</si>
  <si>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</si>
  <si>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</si>
  <si>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</si>
  <si>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</si>
  <si>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</si>
  <si>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</si>
  <si>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</si>
  <si>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</si>
  <si>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</si>
  <si>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</si>
  <si>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</si>
  <si>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</si>
  <si>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</si>
  <si>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</si>
  <si>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</si>
  <si>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</si>
  <si>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</si>
  <si>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</si>
  <si>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</si>
  <si>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</si>
  <si>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</si>
  <si>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</si>
  <si>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</si>
  <si>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</si>
  <si>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</si>
  <si>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</si>
  <si>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</si>
  <si>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</si>
  <si>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</si>
  <si>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</si>
  <si>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</si>
  <si>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</si>
  <si>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</si>
  <si>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</si>
  <si>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</si>
  <si>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</si>
  <si>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</si>
  <si>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</si>
  <si>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</si>
  <si>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</si>
  <si>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</si>
  <si>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</si>
  <si>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</si>
  <si>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</si>
  <si>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</si>
  <si>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</si>
  <si>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</si>
  <si>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</si>
  <si>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</si>
  <si>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</si>
  <si>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</si>
  <si>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</si>
  <si>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</si>
  <si>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</si>
  <si>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</si>
  <si>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</si>
  <si>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</si>
  <si>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</si>
  <si>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</si>
  <si>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</si>
  <si>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</si>
  <si>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</si>
  <si>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</si>
  <si>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</si>
  <si>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</si>
  <si>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</si>
  <si>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</si>
  <si>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</si>
  <si>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</si>
  <si>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</si>
  <si>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</si>
  <si>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</si>
  <si>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</si>
  <si>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</si>
  <si>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</si>
  <si>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</si>
  <si>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</si>
  <si>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</si>
  <si>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</si>
  <si>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</si>
  <si>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</si>
  <si>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</si>
  <si>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</si>
  <si>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</si>
  <si>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</si>
  <si>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</si>
  <si>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</si>
  <si>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</si>
  <si>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</si>
  <si>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</si>
  <si>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</si>
  <si>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</si>
  <si>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</si>
  <si>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</si>
  <si>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</si>
  <si>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</si>
  <si>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</si>
  <si>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</si>
  <si>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</si>
  <si>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</si>
  <si>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</si>
  <si>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</si>
  <si>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</si>
  <si>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</si>
  <si>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</si>
  <si>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</si>
  <si>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</si>
  <si>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</si>
  <si>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</si>
  <si>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</si>
  <si>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</si>
  <si>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</si>
  <si>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</si>
  <si>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</si>
  <si>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</si>
  <si>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</si>
  <si>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</si>
  <si>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</si>
  <si>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</si>
  <si>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</si>
  <si>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</si>
  <si>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</si>
  <si>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</si>
  <si>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</si>
  <si>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</si>
  <si>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</si>
  <si>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</si>
  <si>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</si>
  <si>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</si>
  <si>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</si>
  <si>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</si>
  <si>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</si>
  <si>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</si>
  <si>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</si>
  <si>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</si>
  <si>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</si>
  <si>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</si>
  <si>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</si>
  <si>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</si>
  <si>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</si>
  <si>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</si>
  <si>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</si>
  <si>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</si>
  <si>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</si>
  <si>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</si>
  <si>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</si>
  <si>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</si>
  <si>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</si>
  <si>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</si>
  <si>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</si>
  <si>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</si>
  <si>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</si>
  <si>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</si>
  <si>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</si>
  <si>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</si>
  <si>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</si>
  <si>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</si>
  <si>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</si>
  <si>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</si>
  <si>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</si>
  <si>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</si>
  <si>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</si>
  <si>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</si>
  <si>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</si>
  <si>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</si>
  <si>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</si>
  <si>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</si>
  <si>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</si>
  <si>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</si>
  <si>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</si>
  <si>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</si>
  <si>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</si>
  <si>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</si>
  <si>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</si>
  <si>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</si>
  <si>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</si>
  <si>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</si>
  <si>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</si>
  <si>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</si>
  <si>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</si>
  <si>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</si>
  <si>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</si>
  <si>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</si>
  <si>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</si>
  <si>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</si>
  <si>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</si>
  <si>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</si>
  <si>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</si>
  <si>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</si>
  <si>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</si>
  <si>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</si>
  <si>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</si>
  <si>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</si>
  <si>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</si>
  <si>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</si>
  <si>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</si>
  <si>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</si>
  <si>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</si>
  <si>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</si>
  <si>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</si>
  <si>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</si>
  <si>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</si>
  <si>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</si>
  <si>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</si>
  <si>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</si>
  <si>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</si>
  <si>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</si>
  <si>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</si>
  <si>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</si>
  <si>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</si>
  <si>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</si>
  <si>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</si>
  <si>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</si>
  <si>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</si>
  <si>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</si>
  <si>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</si>
  <si>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</si>
  <si>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</si>
  <si>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</si>
  <si>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</si>
  <si>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</si>
  <si>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</si>
  <si>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</si>
  <si>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</si>
  <si>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</si>
  <si>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</si>
  <si>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</si>
  <si>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</si>
  <si>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</si>
  <si>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</si>
  <si>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</si>
  <si>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</si>
  <si>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</si>
  <si>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</si>
  <si>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</si>
  <si>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</si>
  <si>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</si>
  <si>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</si>
  <si>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</si>
  <si>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</si>
  <si>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</si>
  <si>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</si>
  <si>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</si>
  <si>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</si>
  <si>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</si>
  <si>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</si>
  <si>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</si>
  <si>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</si>
  <si>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</si>
  <si>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</si>
  <si>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</si>
  <si>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</si>
  <si>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</si>
  <si>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</si>
  <si>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</si>
  <si>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</si>
  <si>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</si>
  <si>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</si>
  <si>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</si>
  <si>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</si>
  <si>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</si>
  <si>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</si>
  <si>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</si>
  <si>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</si>
  <si>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</si>
  <si>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</si>
  <si>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</si>
  <si>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</si>
  <si>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</si>
  <si>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</si>
  <si>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</si>
  <si>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</si>
  <si>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</si>
  <si>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</si>
  <si>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</si>
  <si>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</si>
  <si>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</si>
  <si>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</si>
  <si>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</si>
  <si>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</si>
  <si>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</si>
  <si>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</si>
  <si>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</si>
  <si>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</si>
  <si>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</si>
  <si>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</si>
  <si>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</si>
  <si>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</si>
  <si>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</si>
  <si>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</si>
  <si>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</si>
  <si>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</si>
  <si>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</si>
  <si>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</si>
  <si>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</si>
  <si>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</si>
  <si>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</si>
  <si>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</si>
  <si>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</si>
  <si>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</si>
  <si>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</si>
  <si>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</si>
  <si>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</si>
  <si>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</si>
  <si>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</si>
  <si>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</si>
  <si>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</si>
  <si>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</si>
  <si>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</si>
  <si>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</si>
  <si>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</si>
  <si>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</si>
  <si>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</si>
  <si>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</si>
  <si>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</si>
  <si>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</si>
  <si>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</si>
  <si>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</si>
  <si>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</si>
  <si>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</si>
  <si>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</si>
  <si>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</si>
  <si>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</si>
  <si>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</si>
  <si>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</si>
  <si>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</si>
  <si>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</si>
  <si>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</si>
  <si>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</si>
  <si>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</si>
  <si>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</si>
  <si>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</si>
  <si>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</si>
  <si>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</si>
  <si>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</si>
  <si>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</si>
  <si>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</si>
  <si>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</si>
  <si>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</si>
  <si>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</si>
  <si>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</si>
  <si>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</si>
  <si>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</si>
  <si>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</si>
  <si>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</si>
  <si>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</si>
  <si>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</si>
  <si>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</si>
  <si>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</si>
  <si>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</si>
  <si>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</si>
  <si>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</si>
  <si>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</si>
  <si>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</si>
  <si>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</si>
  <si>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</si>
  <si>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</si>
  <si>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</si>
  <si>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</si>
  <si>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</si>
  <si>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</si>
  <si>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</si>
  <si>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</si>
  <si>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</si>
  <si>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</si>
  <si>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</si>
  <si>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</si>
  <si>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</si>
  <si>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</si>
  <si>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</si>
  <si>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</si>
  <si>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</si>
  <si>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</si>
  <si>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</si>
  <si>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</si>
  <si>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</si>
  <si>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</si>
  <si>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</si>
  <si>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</si>
  <si>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</si>
  <si>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</si>
  <si>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</si>
  <si>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</si>
  <si>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</si>
  <si>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</si>
  <si>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</si>
  <si>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</si>
  <si>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</si>
  <si>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</si>
  <si>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</si>
  <si>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</si>
  <si>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</si>
  <si>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</si>
  <si>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</si>
  <si>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</si>
  <si>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</si>
  <si>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</si>
  <si>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</si>
  <si>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</si>
  <si>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</si>
  <si>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</si>
  <si>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</si>
  <si>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</si>
  <si>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</si>
  <si>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</si>
  <si>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</si>
  <si>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</si>
  <si>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</si>
  <si>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</si>
  <si>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</si>
  <si>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</si>
  <si>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</si>
  <si>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</si>
  <si>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</si>
  <si>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</si>
  <si>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</si>
  <si>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</si>
  <si>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</si>
  <si>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</si>
  <si>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</si>
  <si>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</si>
  <si>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</si>
  <si>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</si>
  <si>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</si>
  <si>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</si>
  <si>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</si>
  <si>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</si>
  <si>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</si>
  <si>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</si>
  <si>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</si>
  <si>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</si>
  <si>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</si>
  <si>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</si>
  <si>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</si>
  <si>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</si>
  <si>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</si>
  <si>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</si>
  <si>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</si>
  <si>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</si>
  <si>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</si>
  <si>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</si>
  <si>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</si>
  <si>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</si>
  <si>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</si>
  <si>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</si>
  <si>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</si>
  <si>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</si>
  <si>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</si>
  <si>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</si>
  <si>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</si>
  <si>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</si>
  <si>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</si>
  <si>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</si>
  <si>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</si>
  <si>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</si>
  <si>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</si>
  <si>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</si>
  <si>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</si>
  <si>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</si>
  <si>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</si>
  <si>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</si>
  <si>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</si>
  <si>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</si>
  <si>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</si>
  <si>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</si>
  <si>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</si>
  <si>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</si>
  <si>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</si>
  <si>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</si>
  <si>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</si>
  <si>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</si>
  <si>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</si>
  <si>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</si>
  <si>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</si>
  <si>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</si>
  <si>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</si>
  <si>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</si>
  <si>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</si>
  <si>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</si>
  <si>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</si>
  <si>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</si>
  <si>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</si>
  <si>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</si>
  <si>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</si>
  <si>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</si>
  <si>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</si>
  <si>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</si>
  <si>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</si>
  <si>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</si>
  <si>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</si>
  <si>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</si>
  <si>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</si>
  <si>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</si>
  <si>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</si>
  <si>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</si>
  <si>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</si>
  <si>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</si>
  <si>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</si>
  <si>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</si>
  <si>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</si>
  <si>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</si>
  <si>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</si>
  <si>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</si>
  <si>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</si>
  <si>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</si>
  <si>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</si>
  <si>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</si>
  <si>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</si>
  <si>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</si>
  <si>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</si>
  <si>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</si>
  <si>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</si>
  <si>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</si>
  <si>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</si>
  <si>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</si>
  <si>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</si>
  <si>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</si>
  <si>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</si>
  <si>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</si>
  <si>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</si>
  <si>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</si>
  <si>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</si>
  <si>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</si>
  <si>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</si>
  <si>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</si>
  <si>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</si>
  <si>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</si>
  <si>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</si>
  <si>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</si>
  <si>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</si>
  <si>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</si>
  <si>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</si>
  <si>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</si>
  <si>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</si>
  <si>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</si>
  <si>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</si>
  <si>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</si>
  <si>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</si>
  <si>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</si>
  <si>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</si>
  <si>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</si>
  <si>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</si>
  <si>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</si>
  <si>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</si>
  <si>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</si>
  <si>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</si>
  <si>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</si>
  <si>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</si>
  <si>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</si>
  <si>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</si>
  <si>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</si>
  <si>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</si>
  <si>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</si>
  <si>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</si>
  <si>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</si>
  <si>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</si>
  <si>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</si>
  <si>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</si>
  <si>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</si>
  <si>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</si>
  <si>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</si>
  <si>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</si>
  <si>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</si>
  <si>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</si>
  <si>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</si>
  <si>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</si>
  <si>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</si>
  <si>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</si>
  <si>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</si>
  <si>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</si>
  <si>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</si>
  <si>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</si>
  <si>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</si>
  <si>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</si>
  <si>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</si>
  <si>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</si>
  <si>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</si>
  <si>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</si>
  <si>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</si>
  <si>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</si>
  <si>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</si>
  <si>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</si>
  <si>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</si>
  <si>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</si>
  <si>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</si>
  <si>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</si>
  <si>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</si>
  <si>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</si>
  <si>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</si>
  <si>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</si>
  <si>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</si>
  <si>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</si>
  <si>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</si>
  <si>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</si>
  <si>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</si>
  <si>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</si>
  <si>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</si>
  <si>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</si>
  <si>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</si>
  <si>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</si>
  <si>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</si>
  <si>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</si>
  <si>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</si>
  <si>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</si>
  <si>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</si>
  <si>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</si>
  <si>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</si>
  <si>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</si>
  <si>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</si>
  <si>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</si>
  <si>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</si>
  <si>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</si>
  <si>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</si>
  <si>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</si>
  <si>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</si>
  <si>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</si>
  <si>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</si>
  <si>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</si>
  <si>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</si>
  <si>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</si>
  <si>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</si>
  <si>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</si>
  <si>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</si>
  <si>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</si>
  <si>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</si>
  <si>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</si>
  <si>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</si>
  <si>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</si>
  <si>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</si>
  <si>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</si>
  <si>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</si>
  <si>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</si>
  <si>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</si>
  <si>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</si>
  <si>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</si>
  <si>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</si>
  <si>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</si>
  <si>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</si>
  <si>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</si>
  <si>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</si>
  <si>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</si>
  <si>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</si>
  <si>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</si>
  <si>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</si>
  <si>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</si>
  <si>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</si>
  <si>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</si>
  <si>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</si>
  <si>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</si>
  <si>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</si>
  <si>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</si>
  <si>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</si>
  <si>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</si>
  <si>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</si>
  <si>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</si>
  <si>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</si>
  <si>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</si>
  <si>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</si>
  <si>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</si>
  <si>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</si>
  <si>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</si>
  <si>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</si>
  <si>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</si>
  <si>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</si>
  <si>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</si>
  <si>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</si>
  <si>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</si>
  <si>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</si>
  <si>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</si>
  <si>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</si>
  <si>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</si>
  <si>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</si>
  <si>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</si>
  <si>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</si>
  <si>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</si>
  <si>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</si>
  <si>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</si>
  <si>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</si>
  <si>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</si>
  <si>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</si>
  <si>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</si>
  <si>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</si>
  <si>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</si>
  <si>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</si>
  <si>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</si>
  <si>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</si>
  <si>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</si>
  <si>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</si>
  <si>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</si>
  <si>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</si>
  <si>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</si>
  <si>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</si>
  <si>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</si>
  <si>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</si>
  <si>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</si>
  <si>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</si>
  <si>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</si>
  <si>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</si>
  <si>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</si>
  <si>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</si>
  <si>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</si>
  <si>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</si>
  <si>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</si>
  <si>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</si>
  <si>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</si>
  <si>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</si>
  <si>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</si>
  <si>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</si>
  <si>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</si>
  <si>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</si>
  <si>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</si>
  <si>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</si>
  <si>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</si>
  <si>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</si>
  <si>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</si>
  <si>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</si>
  <si>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</si>
  <si>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</si>
  <si>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</si>
  <si>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</si>
  <si>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</si>
  <si>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</si>
  <si>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</si>
  <si>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</si>
  <si>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</si>
  <si>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</si>
  <si>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</si>
  <si>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</si>
  <si>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</si>
  <si>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</si>
  <si>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</si>
  <si>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</si>
  <si>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</si>
  <si>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</si>
  <si>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</si>
  <si>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</si>
  <si>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</si>
  <si>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</si>
  <si>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</si>
  <si>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</si>
  <si>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</si>
  <si>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</si>
  <si>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</si>
  <si>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</si>
  <si>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</si>
  <si>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</si>
  <si>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</si>
  <si>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</si>
  <si>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</si>
  <si>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</si>
  <si>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</si>
  <si>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</si>
  <si>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</si>
  <si>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</si>
  <si>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</si>
  <si>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</si>
  <si>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</si>
  <si>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</si>
  <si>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</si>
  <si>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</si>
  <si>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</si>
  <si>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</si>
  <si>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</si>
  <si>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</si>
  <si>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</si>
  <si>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</si>
  <si>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</si>
  <si>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</si>
  <si>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</si>
  <si>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</si>
  <si>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</si>
  <si>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</si>
  <si>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</si>
  <si>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</si>
  <si>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</si>
  <si>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</si>
  <si>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</si>
  <si>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</si>
  <si>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</si>
  <si>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</si>
  <si>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</si>
  <si>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</si>
  <si>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</si>
  <si>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</si>
  <si>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</si>
  <si>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</si>
  <si>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</si>
  <si>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</si>
  <si>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</si>
  <si>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</si>
  <si>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</si>
  <si>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</si>
  <si>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</si>
  <si>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</si>
  <si>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</si>
  <si>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</si>
  <si>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</si>
  <si>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</si>
  <si>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</si>
  <si>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</si>
  <si>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</si>
  <si>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</si>
  <si>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</si>
  <si>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</si>
  <si>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</si>
  <si>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</si>
  <si>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</si>
  <si>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</si>
  <si>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</si>
  <si>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</si>
  <si>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</si>
  <si>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</si>
  <si>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</si>
  <si>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</si>
  <si>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</si>
  <si>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</si>
  <si>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</si>
  <si>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</si>
  <si>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</si>
  <si>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</si>
  <si>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</si>
  <si>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</si>
  <si>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</si>
  <si>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</si>
  <si>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</si>
  <si>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</si>
  <si>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</si>
  <si>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</si>
  <si>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</si>
  <si>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</si>
  <si>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</si>
  <si>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</si>
  <si>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</si>
  <si>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</si>
  <si>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</si>
  <si>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</si>
  <si>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</si>
  <si>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</si>
  <si>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</si>
  <si>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</si>
  <si>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</si>
  <si>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</si>
  <si>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</si>
  <si>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</si>
  <si>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</si>
  <si>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</si>
  <si>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</si>
  <si>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</si>
  <si>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</si>
  <si>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</si>
  <si>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</si>
  <si>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</si>
  <si>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</si>
  <si>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</si>
  <si>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</si>
  <si>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</si>
  <si>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</si>
  <si>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</si>
  <si>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</si>
  <si>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</si>
  <si>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</si>
  <si>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</si>
  <si>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</si>
  <si>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</si>
  <si>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</si>
  <si>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</si>
  <si>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</si>
  <si>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</si>
  <si>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</si>
  <si>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</si>
  <si>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</si>
  <si>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</si>
  <si>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</si>
  <si>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</si>
  <si>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</si>
  <si>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</si>
  <si>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</si>
  <si>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</si>
  <si>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</si>
  <si>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</si>
  <si>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</si>
  <si>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</si>
  <si>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</si>
  <si>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</si>
  <si>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</si>
  <si>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</si>
  <si>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</si>
  <si>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</si>
  <si>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</si>
  <si>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</si>
  <si>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</si>
  <si>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</si>
  <si>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</si>
  <si>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</si>
  <si>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</si>
  <si>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</si>
  <si>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</si>
  <si>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</si>
  <si>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</si>
  <si>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</si>
  <si>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</si>
  <si>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</si>
  <si>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</si>
  <si>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</si>
  <si>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</si>
  <si>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</si>
  <si>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</si>
  <si>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</si>
  <si>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</si>
  <si>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</si>
  <si>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</si>
  <si>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</si>
  <si>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</si>
  <si>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</si>
  <si>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</si>
  <si>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</si>
  <si>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</si>
  <si>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</si>
  <si>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</si>
  <si>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</si>
  <si>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</si>
  <si>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</si>
  <si>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</si>
  <si>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</si>
  <si>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</si>
  <si>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</si>
  <si>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</si>
  <si>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</si>
  <si>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</si>
  <si>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</si>
  <si>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</si>
  <si>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</si>
  <si>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</si>
  <si>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</si>
  <si>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</si>
  <si>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</si>
  <si>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</si>
  <si>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</si>
  <si>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</si>
  <si>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</si>
  <si>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</si>
  <si>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</si>
  <si>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</si>
  <si>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</si>
  <si>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</si>
  <si>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</si>
  <si>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</si>
  <si>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</si>
  <si>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</si>
  <si>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</si>
  <si>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</si>
  <si>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</si>
  <si>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</si>
  <si>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</si>
  <si>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</si>
  <si>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</si>
  <si>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</si>
  <si>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</si>
  <si>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</si>
  <si>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</si>
  <si>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</si>
  <si>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</si>
  <si>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</si>
  <si>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</si>
  <si>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</si>
  <si>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</si>
  <si>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</si>
  <si>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</si>
  <si>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</si>
  <si>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</si>
  <si>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</si>
  <si>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</si>
  <si>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</si>
  <si>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</si>
  <si>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</si>
  <si>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</si>
  <si>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</si>
  <si>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</si>
  <si>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</si>
  <si>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</si>
  <si>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</si>
  <si>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</si>
  <si>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</si>
  <si>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</si>
  <si>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</si>
  <si>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</si>
  <si>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</si>
  <si>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</si>
  <si>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</si>
  <si>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</si>
  <si>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</si>
  <si>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</si>
  <si>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</si>
  <si>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</si>
  <si>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</si>
  <si>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</si>
  <si>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</si>
  <si>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</si>
  <si>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</si>
  <si>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</si>
  <si>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</si>
  <si>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</si>
  <si>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</si>
  <si>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</si>
  <si>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</si>
  <si>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</si>
  <si>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</si>
  <si>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</si>
  <si>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</si>
  <si>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</si>
  <si>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</si>
  <si>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</si>
  <si>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</si>
  <si>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</si>
  <si>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</si>
  <si>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</si>
  <si>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</si>
  <si>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</si>
  <si>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</si>
  <si>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</si>
  <si>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</si>
  <si>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</si>
  <si>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</si>
  <si>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</si>
  <si>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</si>
  <si>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</si>
  <si>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</si>
  <si>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</si>
  <si>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</si>
  <si>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</si>
  <si>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</si>
  <si>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</si>
  <si>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</si>
  <si>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</si>
  <si>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</si>
  <si>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</si>
  <si>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</si>
  <si>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</si>
  <si>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</si>
  <si>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</si>
  <si>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</si>
  <si>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</si>
  <si>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</si>
  <si>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</si>
  <si>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</si>
  <si>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</si>
  <si>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</si>
  <si>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</si>
  <si>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</si>
  <si>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</si>
  <si>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</si>
  <si>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</si>
  <si>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</si>
  <si>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</si>
  <si>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</si>
  <si>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</si>
  <si>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</si>
  <si>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</si>
  <si>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</si>
  <si>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</si>
  <si>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</si>
  <si>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</si>
  <si>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</si>
  <si>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</si>
  <si>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</si>
  <si>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</si>
  <si>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</si>
  <si>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</si>
  <si>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</si>
  <si>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</si>
  <si>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</si>
  <si>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</si>
  <si>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</si>
  <si>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</si>
  <si>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</si>
  <si>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</si>
  <si>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</si>
  <si>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</si>
  <si>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</si>
  <si>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</si>
  <si>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</si>
  <si>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</si>
  <si>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</si>
  <si>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</si>
  <si>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</si>
  <si>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</si>
  <si>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</si>
  <si>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</si>
  <si>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</si>
  <si>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</si>
  <si>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</si>
  <si>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</si>
  <si>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</si>
  <si>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</si>
  <si>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</si>
  <si>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</si>
  <si>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</si>
  <si>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</si>
  <si>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</si>
  <si>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</si>
  <si>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</si>
  <si>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</si>
  <si>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</si>
  <si>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</si>
  <si>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</si>
  <si>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</si>
  <si>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</si>
  <si>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</si>
  <si>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</si>
  <si>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</si>
  <si>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</si>
  <si>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</si>
  <si>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</si>
  <si>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</si>
  <si>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</si>
  <si>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</si>
  <si>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</si>
  <si>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</si>
  <si>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</si>
  <si>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</si>
  <si>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</si>
  <si>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</si>
  <si>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</si>
  <si>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</si>
  <si>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</si>
  <si>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</si>
  <si>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</si>
  <si>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</si>
  <si>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</si>
  <si>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</si>
  <si>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</si>
  <si>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</si>
  <si>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</si>
  <si>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</si>
  <si>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</si>
  <si>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</si>
  <si>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</si>
  <si>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</si>
  <si>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</si>
  <si>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</si>
  <si>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</si>
  <si>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</si>
  <si>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</si>
  <si>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</si>
  <si>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</si>
  <si>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</si>
  <si>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</si>
  <si>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</si>
  <si>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</si>
  <si>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</si>
  <si>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</si>
  <si>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</si>
  <si>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</si>
  <si>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</si>
  <si>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</si>
  <si>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</si>
  <si>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</si>
  <si>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</si>
  <si>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</si>
  <si>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</si>
  <si>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</si>
  <si>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</si>
  <si>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</si>
  <si>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</si>
  <si>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</si>
  <si>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</si>
  <si>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</si>
  <si>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</si>
  <si>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</si>
  <si>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</si>
  <si>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</si>
  <si>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</si>
  <si>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</si>
  <si>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</si>
  <si>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</si>
  <si>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</si>
  <si>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</si>
  <si>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</si>
  <si>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</si>
  <si>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</si>
  <si>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</si>
  <si>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</si>
  <si>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</si>
  <si>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</si>
  <si>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</si>
  <si>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</si>
  <si>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</si>
  <si>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</si>
  <si>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</si>
  <si>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</si>
  <si>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</si>
  <si>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</si>
  <si>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</si>
  <si>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</si>
  <si>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</si>
  <si>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</si>
  <si>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</si>
  <si>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</si>
  <si>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</si>
  <si>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</si>
  <si>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</si>
  <si>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</si>
  <si>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</si>
  <si>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</si>
  <si>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</si>
  <si>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</si>
  <si>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</si>
  <si>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</si>
  <si>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</si>
  <si>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</si>
  <si>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</si>
  <si>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</si>
  <si>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</si>
  <si>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</si>
  <si>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</si>
  <si>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</si>
  <si>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</si>
  <si>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</si>
  <si>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</si>
  <si>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</si>
  <si>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</si>
  <si>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</si>
  <si>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</si>
  <si>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</si>
  <si>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</si>
  <si>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</si>
  <si>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</si>
  <si>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</si>
  <si>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</si>
  <si>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</si>
  <si>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</si>
  <si>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</si>
  <si>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</si>
  <si>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</si>
  <si>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</si>
  <si>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</si>
  <si>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</si>
  <si>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</si>
  <si>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</si>
  <si>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</si>
  <si>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</si>
  <si>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</si>
  <si>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</si>
  <si>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</si>
  <si>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</si>
  <si>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</si>
  <si>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</si>
  <si>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</si>
  <si>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</si>
  <si>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</si>
  <si>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</si>
  <si>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</si>
  <si>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</si>
  <si>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</si>
  <si>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</si>
  <si>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</si>
  <si>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</si>
  <si>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</si>
  <si>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</si>
  <si>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</si>
  <si>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</si>
  <si>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</si>
  <si>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</si>
  <si>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</si>
  <si>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</si>
  <si>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</si>
  <si>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</si>
  <si>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</si>
  <si>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</si>
  <si>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</si>
  <si>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</si>
  <si>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</si>
  <si>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</si>
  <si>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</si>
  <si>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</si>
  <si>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</si>
  <si>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</si>
  <si>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</si>
  <si>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</si>
  <si>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</si>
  <si>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</si>
  <si>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</si>
  <si>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</si>
  <si>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</si>
  <si>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</si>
  <si>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</si>
  <si>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</si>
  <si>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</si>
  <si>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</si>
  <si>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</si>
  <si>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</si>
  <si>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</si>
  <si>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</si>
  <si>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</si>
  <si>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</si>
  <si>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</si>
  <si>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</si>
  <si>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</si>
  <si>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</si>
  <si>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</si>
  <si>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</si>
  <si>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</si>
  <si>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</si>
  <si>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</si>
  <si>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</si>
  <si>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</si>
  <si>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</si>
  <si>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</si>
  <si>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</si>
  <si>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</si>
  <si>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</si>
  <si>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</si>
  <si>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</si>
  <si>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</si>
  <si>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</si>
  <si>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</si>
  <si>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</si>
  <si>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</si>
  <si>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</si>
  <si>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</si>
  <si>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</si>
  <si>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</si>
  <si>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</si>
  <si>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</si>
  <si>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</si>
  <si>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</si>
  <si>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</si>
  <si>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</si>
  <si>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</si>
  <si>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</si>
  <si>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</si>
  <si>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</si>
  <si>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</si>
  <si>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</si>
  <si>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</si>
  <si>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</si>
  <si>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</si>
  <si>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</si>
  <si>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</si>
  <si>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</si>
  <si>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</si>
  <si>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</si>
  <si>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</si>
  <si>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</si>
  <si>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</si>
  <si>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</si>
  <si>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</si>
  <si>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</si>
  <si>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</si>
  <si>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</si>
  <si>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</si>
  <si>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</si>
  <si>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</si>
  <si>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</si>
  <si>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</si>
  <si>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</si>
  <si>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</si>
  <si>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</si>
  <si>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</si>
  <si>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</si>
  <si>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</si>
  <si>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</si>
  <si>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</si>
  <si>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</si>
  <si>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</si>
  <si>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</si>
  <si>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</si>
  <si>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</si>
  <si>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</si>
  <si>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</si>
  <si>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</si>
  <si>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</si>
  <si>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</si>
  <si>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</si>
  <si>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</si>
  <si>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</si>
  <si>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</si>
  <si>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</si>
  <si>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</si>
  <si>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</si>
  <si>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</si>
  <si>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</si>
  <si>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</si>
  <si>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</si>
  <si>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</si>
  <si>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</si>
  <si>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</si>
  <si>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</si>
  <si>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</si>
  <si>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</si>
  <si>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</si>
  <si>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</si>
  <si>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</si>
  <si>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</si>
  <si>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</si>
  <si>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</si>
  <si>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</si>
  <si>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</si>
  <si>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</si>
  <si>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</si>
  <si>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</si>
  <si>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</si>
  <si>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</si>
  <si>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</si>
  <si>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</si>
  <si>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</si>
  <si>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</si>
  <si>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</si>
  <si>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</si>
  <si>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</si>
  <si>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</si>
  <si>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</si>
  <si>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</si>
  <si>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</si>
  <si>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</si>
  <si>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</si>
  <si>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</si>
  <si>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</si>
  <si>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</si>
  <si>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</si>
  <si>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</si>
  <si>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</si>
  <si>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</si>
  <si>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</si>
  <si>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</si>
  <si>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</si>
  <si>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</si>
  <si>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</si>
  <si>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</si>
  <si>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</si>
  <si>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</si>
  <si>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</si>
  <si>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</si>
  <si>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</si>
  <si>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</si>
  <si>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</si>
  <si>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</si>
  <si>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</si>
  <si>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</si>
  <si>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</si>
  <si>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</si>
  <si>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</si>
  <si>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</si>
  <si>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</si>
  <si>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</si>
  <si>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</si>
  <si>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</si>
  <si>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</si>
  <si>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</si>
  <si>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</si>
  <si>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</si>
  <si>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</si>
  <si>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</si>
  <si>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</si>
  <si>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</si>
  <si>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</si>
  <si>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</si>
  <si>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</si>
  <si>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</si>
  <si>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</si>
  <si>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</si>
  <si>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</si>
  <si>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</si>
  <si>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</si>
  <si>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</si>
  <si>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</si>
  <si>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</si>
  <si>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</si>
  <si>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</si>
  <si>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</si>
  <si>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</si>
  <si>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</si>
  <si>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</si>
  <si>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</si>
  <si>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</si>
  <si>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</si>
  <si>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</si>
  <si>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</si>
  <si>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</si>
  <si>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</si>
  <si>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</si>
  <si>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</si>
  <si>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</si>
  <si>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</si>
  <si>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</si>
  <si>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</si>
  <si>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</si>
  <si>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</si>
  <si>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</si>
  <si>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</si>
  <si>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</si>
  <si>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</si>
  <si>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</si>
  <si>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</si>
  <si>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</si>
  <si>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</si>
  <si>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</si>
  <si>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</si>
  <si>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</si>
  <si>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</si>
  <si>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</si>
  <si>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</si>
  <si>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</si>
  <si>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</si>
  <si>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</si>
  <si>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</si>
  <si>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</si>
  <si>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</si>
  <si>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</si>
  <si>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</si>
  <si>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</si>
  <si>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</si>
  <si>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</si>
  <si>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</si>
  <si>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</si>
  <si>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</si>
  <si>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</si>
  <si>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</si>
  <si>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</si>
  <si>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</si>
  <si>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</si>
  <si>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</si>
  <si>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</si>
  <si>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</si>
  <si>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</si>
  <si>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</si>
  <si>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</si>
  <si>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</si>
  <si>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</si>
  <si>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</si>
  <si>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</si>
  <si>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</si>
  <si>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</si>
  <si>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</si>
  <si>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</si>
  <si>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</si>
  <si>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</si>
  <si>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</si>
  <si>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</si>
  <si>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</si>
  <si>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</si>
  <si>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</si>
  <si>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</si>
  <si>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</si>
  <si>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</si>
  <si>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</si>
  <si>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</si>
  <si>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</si>
  <si>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</si>
  <si>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</si>
  <si>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</si>
  <si>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</si>
  <si>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</si>
  <si>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</si>
  <si>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</si>
  <si>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</si>
  <si>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</si>
  <si>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</si>
  <si>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</si>
  <si>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</si>
  <si>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</si>
  <si>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</si>
  <si>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</si>
  <si>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</si>
  <si>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</si>
  <si>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</si>
  <si>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ЛОТ 6</t>
  </si>
  <si>
    <t>Приложение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</si>
</sst>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5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70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5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57" t="s">
        <v>2908</v>
      </c>
      <c r="D1733" s="58"/>
      <c r="E1733" s="58"/>
      <c r="F1733" s="58"/>
      <c r="G1733" s="58"/>
      <c r="H1733" s="58"/>
      <c r="I1733" s="58"/>
      <c r="J1733" s="58"/>
      <c r="K1733" s="58"/>
      <c r="L1733" s="58"/>
      <c r="M1733" s="58"/>
      <c r="N1733" s="58"/>
      <c r="O1733" s="58"/>
      <c r="P1733" s="58"/>
      <c r="Q1733" s="58"/>
      <c r="R1733" s="59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4" priority="4">
      <formula>OR(($J7&lt;&gt;0),($K7&lt;&gt;0))</formula>
    </cfRule>
  </conditionalFormatting>
  <conditionalFormatting sqref="C136">
    <cfRule type="expression" dxfId="3" priority="6">
      <formula>OR(($J135&lt;&gt;0),($K136&lt;&gt;0))</formula>
    </cfRule>
  </conditionalFormatting>
  <conditionalFormatting sqref="C135">
    <cfRule type="expression" dxfId="2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63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63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64" t="s">
        <v>2873</v>
      </c>
      <c r="F52" s="64"/>
      <c r="G52" s="64"/>
      <c r="H52" s="64"/>
      <c r="I52" s="64"/>
      <c r="J52" s="64"/>
      <c r="K52" s="64"/>
      <c r="L52" s="64"/>
      <c r="M52" s="30"/>
    </row>
    <row r="53" spans="5:15" ht="12" customHeight="1" x14ac:dyDescent="0.2">
      <c r="E53" s="65" t="s">
        <v>2874</v>
      </c>
      <c r="F53" s="65"/>
      <c r="G53" s="65"/>
      <c r="H53" s="65"/>
      <c r="I53" s="65"/>
      <c r="J53" s="65"/>
      <c r="K53" s="65"/>
      <c r="L53" s="65"/>
      <c r="M53" s="65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66" t="s">
        <v>2875</v>
      </c>
      <c r="F55" s="67"/>
      <c r="G55" s="67"/>
      <c r="H55" s="67"/>
      <c r="I55" s="67"/>
      <c r="J55" s="67"/>
      <c r="K55" s="67"/>
      <c r="L55" s="67"/>
      <c r="M55" s="68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64" t="s">
        <v>2890</v>
      </c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</row>
    <row r="76" spans="5:24" x14ac:dyDescent="0.2">
      <c r="E76" s="69" t="s">
        <v>2874</v>
      </c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60" t="s">
        <v>2875</v>
      </c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2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9"/>
  <sheetViews>
    <sheetView tabSelected="1" topLeftCell="A4" workbookViewId="0">
      <selection activeCell="F21" sqref="F21"/>
    </sheetView>
  </sheetViews>
  <sheetFormatPr defaultRowHeight="15" x14ac:dyDescent="0.25"/>
  <cols>
    <col min="1" max="1" width="5.85546875" style="13" customWidth="1"/>
    <col min="2" max="2" width="4.42578125" style="13" customWidth="1"/>
    <col min="3" max="3" width="37.85546875" style="13" customWidth="1"/>
    <col min="4" max="4" width="11.85546875" style="13" customWidth="1"/>
    <col min="5" max="5" width="10" style="13" customWidth="1"/>
    <col min="6" max="6" width="15.42578125" style="13" customWidth="1"/>
    <col min="7" max="7" width="17.42578125" style="13" customWidth="1"/>
    <col min="8" max="8" width="19.85546875" style="13" customWidth="1"/>
  </cols>
  <sheetData>
    <row r="3" spans="1:8" x14ac:dyDescent="0.25">
      <c r="H3" s="13" t="s">
        <v>2910</v>
      </c>
    </row>
    <row r="4" spans="1:8" x14ac:dyDescent="0.25">
      <c r="C4" s="13" t="s">
        <v>2909</v>
      </c>
    </row>
    <row r="5" spans="1:8" ht="60" x14ac:dyDescent="0.25">
      <c r="A5" s="10"/>
      <c r="B5" s="49" t="s">
        <v>0</v>
      </c>
      <c r="C5" s="49" t="s">
        <v>1</v>
      </c>
      <c r="D5" s="49" t="s">
        <v>2</v>
      </c>
      <c r="E5" s="49" t="s">
        <v>3</v>
      </c>
      <c r="F5" s="49" t="s">
        <v>4</v>
      </c>
      <c r="G5" s="48" t="s">
        <v>2905</v>
      </c>
      <c r="H5" s="48" t="s">
        <v>2907</v>
      </c>
    </row>
    <row r="6" spans="1:8" s="56" customFormat="1" x14ac:dyDescent="0.25">
      <c r="A6" s="13"/>
      <c r="B6" s="9">
        <v>793</v>
      </c>
      <c r="C6" s="9" t="s">
        <v>1165</v>
      </c>
      <c r="D6" s="9" t="s">
        <v>17</v>
      </c>
      <c r="E6" s="9">
        <v>1</v>
      </c>
      <c r="F6" s="9"/>
      <c r="G6" s="9">
        <f>ROUND(РАсчеты!S799,0)</f>
        <v>4094</v>
      </c>
      <c r="H6" s="9">
        <f t="shared" ref="H6:H9" si="0">G6/1.2</f>
        <v>3411.666666666667</v>
      </c>
    </row>
    <row r="7" spans="1:8" s="56" customFormat="1" x14ac:dyDescent="0.25">
      <c r="A7" s="13"/>
      <c r="B7" s="9">
        <v>794</v>
      </c>
      <c r="C7" s="9" t="s">
        <v>1166</v>
      </c>
      <c r="D7" s="9" t="s">
        <v>17</v>
      </c>
      <c r="E7" s="9">
        <v>1</v>
      </c>
      <c r="F7" s="9"/>
      <c r="G7" s="9">
        <f>ROUND(РАсчеты!S800,0)</f>
        <v>33096</v>
      </c>
      <c r="H7" s="9">
        <f t="shared" si="0"/>
        <v>27580</v>
      </c>
    </row>
    <row r="8" spans="1:8" s="56" customFormat="1" x14ac:dyDescent="0.25">
      <c r="A8" s="13"/>
      <c r="B8" s="9">
        <v>795</v>
      </c>
      <c r="C8" s="9" t="s">
        <v>1167</v>
      </c>
      <c r="D8" s="9" t="s">
        <v>17</v>
      </c>
      <c r="E8" s="9">
        <v>1</v>
      </c>
      <c r="F8" s="9"/>
      <c r="G8" s="9">
        <f>ROUND(РАсчеты!S801,0)</f>
        <v>186294</v>
      </c>
      <c r="H8" s="9">
        <f t="shared" si="0"/>
        <v>155245</v>
      </c>
    </row>
    <row r="9" spans="1:8" s="56" customFormat="1" x14ac:dyDescent="0.25">
      <c r="A9" s="13"/>
      <c r="B9" s="9">
        <v>796</v>
      </c>
      <c r="C9" s="9" t="s">
        <v>1168</v>
      </c>
      <c r="D9" s="9" t="s">
        <v>17</v>
      </c>
      <c r="E9" s="9">
        <v>1</v>
      </c>
      <c r="F9" s="9"/>
      <c r="G9" s="9">
        <f>ROUND(РАсчеты!S802,0)</f>
        <v>186294</v>
      </c>
      <c r="H9" s="9">
        <f t="shared" si="0"/>
        <v>155245</v>
      </c>
    </row>
    <row r="10" spans="1:8" s="56" customFormat="1" x14ac:dyDescent="0.25">
      <c r="A10" s="13"/>
      <c r="B10" s="11">
        <v>1693</v>
      </c>
      <c r="C10" s="9" t="s">
        <v>2071</v>
      </c>
      <c r="D10" s="9" t="s">
        <v>17</v>
      </c>
      <c r="E10" s="9">
        <v>24</v>
      </c>
      <c r="F10" s="2"/>
      <c r="G10" s="53">
        <f>ROUND(РАсчеты!S1699,0)</f>
        <v>511800</v>
      </c>
      <c r="H10" s="12">
        <f t="shared" ref="H10:H27" si="1">G10/1.2</f>
        <v>426500</v>
      </c>
    </row>
    <row r="11" spans="1:8" s="56" customFormat="1" x14ac:dyDescent="0.25">
      <c r="A11" s="13"/>
      <c r="B11" s="11">
        <v>1694</v>
      </c>
      <c r="C11" s="9" t="s">
        <v>2072</v>
      </c>
      <c r="D11" s="9" t="s">
        <v>17</v>
      </c>
      <c r="E11" s="9">
        <v>1</v>
      </c>
      <c r="F11" s="2"/>
      <c r="G11" s="53">
        <f>ROUND(РАсчеты!S1700,0)</f>
        <v>21325</v>
      </c>
      <c r="H11" s="12">
        <f t="shared" si="1"/>
        <v>17770.833333333336</v>
      </c>
    </row>
    <row r="12" spans="1:8" s="56" customFormat="1" x14ac:dyDescent="0.25">
      <c r="A12" s="13"/>
      <c r="B12" s="11">
        <v>1695</v>
      </c>
      <c r="C12" s="9" t="s">
        <v>2073</v>
      </c>
      <c r="D12" s="9" t="s">
        <v>17</v>
      </c>
      <c r="E12" s="9">
        <v>1</v>
      </c>
      <c r="F12" s="2"/>
      <c r="G12" s="53">
        <f>ROUND(РАсчеты!S1701,0)</f>
        <v>17947</v>
      </c>
      <c r="H12" s="12">
        <f t="shared" si="1"/>
        <v>14955.833333333334</v>
      </c>
    </row>
    <row r="13" spans="1:8" s="56" customFormat="1" x14ac:dyDescent="0.25">
      <c r="A13" s="13"/>
      <c r="B13" s="9">
        <v>1697</v>
      </c>
      <c r="C13" s="9" t="s">
        <v>2075</v>
      </c>
      <c r="D13" s="9" t="s">
        <v>17</v>
      </c>
      <c r="E13" s="9">
        <v>1</v>
      </c>
      <c r="F13" s="9"/>
      <c r="G13" s="9">
        <f>ROUND(РАсчеты!S1703,0)</f>
        <v>22076</v>
      </c>
      <c r="H13" s="9">
        <f t="shared" si="1"/>
        <v>18396.666666666668</v>
      </c>
    </row>
    <row r="14" spans="1:8" s="56" customFormat="1" x14ac:dyDescent="0.25">
      <c r="A14" s="13"/>
      <c r="B14" s="9">
        <v>1698</v>
      </c>
      <c r="C14" s="9" t="s">
        <v>2076</v>
      </c>
      <c r="D14" s="9" t="s">
        <v>17</v>
      </c>
      <c r="E14" s="9">
        <v>3</v>
      </c>
      <c r="F14" s="9"/>
      <c r="G14" s="9">
        <f>ROUND(РАсчеты!S1704,0)</f>
        <v>42404</v>
      </c>
      <c r="H14" s="9">
        <f t="shared" si="1"/>
        <v>35336.666666666672</v>
      </c>
    </row>
    <row r="15" spans="1:8" s="56" customFormat="1" x14ac:dyDescent="0.25">
      <c r="A15" s="13"/>
      <c r="B15" s="11">
        <v>1699</v>
      </c>
      <c r="C15" s="9" t="s">
        <v>2077</v>
      </c>
      <c r="D15" s="9" t="s">
        <v>17</v>
      </c>
      <c r="E15" s="9">
        <v>30</v>
      </c>
      <c r="F15" s="2"/>
      <c r="G15" s="53">
        <f>ROUND(РАсчеты!S1705,0)</f>
        <v>3030</v>
      </c>
      <c r="H15" s="12">
        <f t="shared" si="1"/>
        <v>2525</v>
      </c>
    </row>
    <row r="16" spans="1:8" s="56" customFormat="1" x14ac:dyDescent="0.25">
      <c r="A16" s="13"/>
      <c r="B16" s="11">
        <v>1700</v>
      </c>
      <c r="C16" s="9" t="s">
        <v>2078</v>
      </c>
      <c r="D16" s="9" t="s">
        <v>17</v>
      </c>
      <c r="E16" s="9">
        <v>1</v>
      </c>
      <c r="F16" s="2"/>
      <c r="G16" s="53">
        <f>ROUND(РАсчеты!S1706,0)</f>
        <v>21325</v>
      </c>
      <c r="H16" s="12">
        <f t="shared" si="1"/>
        <v>17770.833333333336</v>
      </c>
    </row>
    <row r="17" spans="1:8" s="56" customFormat="1" x14ac:dyDescent="0.25">
      <c r="A17" s="13"/>
      <c r="B17" s="11">
        <v>1701</v>
      </c>
      <c r="C17" s="9" t="s">
        <v>2079</v>
      </c>
      <c r="D17" s="9" t="s">
        <v>17</v>
      </c>
      <c r="E17" s="9">
        <v>1</v>
      </c>
      <c r="F17" s="2"/>
      <c r="G17" s="53">
        <f>ROUND(РАсчеты!S1707,0)</f>
        <v>33264</v>
      </c>
      <c r="H17" s="12">
        <f t="shared" si="1"/>
        <v>27720</v>
      </c>
    </row>
    <row r="18" spans="1:8" s="56" customFormat="1" x14ac:dyDescent="0.25">
      <c r="A18" s="13"/>
      <c r="B18" s="11">
        <v>1702</v>
      </c>
      <c r="C18" s="9" t="s">
        <v>2080</v>
      </c>
      <c r="D18" s="9" t="s">
        <v>17</v>
      </c>
      <c r="E18" s="9">
        <v>1</v>
      </c>
      <c r="F18" s="2"/>
      <c r="G18" s="53">
        <f>ROUND(РАсчеты!S1708,0)</f>
        <v>10205</v>
      </c>
      <c r="H18" s="12">
        <f t="shared" si="1"/>
        <v>8504.1666666666679</v>
      </c>
    </row>
    <row r="19" spans="1:8" s="56" customFormat="1" x14ac:dyDescent="0.25">
      <c r="A19" s="13"/>
      <c r="B19" s="11">
        <v>1703</v>
      </c>
      <c r="C19" s="9" t="s">
        <v>2081</v>
      </c>
      <c r="D19" s="9" t="s">
        <v>17</v>
      </c>
      <c r="E19" s="9">
        <v>3</v>
      </c>
      <c r="F19" s="2"/>
      <c r="G19" s="53">
        <f>ROUND(РАсчеты!S1709,0)</f>
        <v>38919</v>
      </c>
      <c r="H19" s="12">
        <f t="shared" si="1"/>
        <v>32432.5</v>
      </c>
    </row>
    <row r="20" spans="1:8" s="56" customFormat="1" x14ac:dyDescent="0.25">
      <c r="A20" s="13"/>
      <c r="B20" s="11">
        <v>1704</v>
      </c>
      <c r="C20" s="9" t="s">
        <v>2082</v>
      </c>
      <c r="D20" s="9" t="s">
        <v>17</v>
      </c>
      <c r="E20" s="9">
        <v>2</v>
      </c>
      <c r="F20" s="2"/>
      <c r="G20" s="53">
        <f>ROUND(РАсчеты!S1710,0)</f>
        <v>213537</v>
      </c>
      <c r="H20" s="12">
        <f t="shared" si="1"/>
        <v>177947.5</v>
      </c>
    </row>
    <row r="21" spans="1:8" s="56" customFormat="1" x14ac:dyDescent="0.25">
      <c r="A21" s="13"/>
      <c r="B21" s="11">
        <v>1705</v>
      </c>
      <c r="C21" s="9" t="s">
        <v>2083</v>
      </c>
      <c r="D21" s="9" t="s">
        <v>17</v>
      </c>
      <c r="E21" s="9">
        <v>6</v>
      </c>
      <c r="F21" s="2"/>
      <c r="G21" s="53">
        <f>ROUND(РАсчеты!S1711,0)</f>
        <v>127950</v>
      </c>
      <c r="H21" s="12">
        <f t="shared" si="1"/>
        <v>106625</v>
      </c>
    </row>
    <row r="22" spans="1:8" s="56" customFormat="1" x14ac:dyDescent="0.25">
      <c r="A22" s="13"/>
      <c r="B22" s="11">
        <v>1706</v>
      </c>
      <c r="C22" s="9" t="s">
        <v>2084</v>
      </c>
      <c r="D22" s="9" t="s">
        <v>17</v>
      </c>
      <c r="E22" s="9">
        <v>1</v>
      </c>
      <c r="F22" s="2"/>
      <c r="G22" s="53">
        <f>ROUND(РАсчеты!S1712,0)</f>
        <v>33403</v>
      </c>
      <c r="H22" s="12">
        <f t="shared" si="1"/>
        <v>27835.833333333336</v>
      </c>
    </row>
    <row r="23" spans="1:8" s="56" customFormat="1" x14ac:dyDescent="0.25">
      <c r="A23" s="13"/>
      <c r="B23" s="11">
        <v>1707</v>
      </c>
      <c r="C23" s="9" t="s">
        <v>2085</v>
      </c>
      <c r="D23" s="9" t="s">
        <v>17</v>
      </c>
      <c r="E23" s="9">
        <v>1</v>
      </c>
      <c r="F23" s="2"/>
      <c r="G23" s="53">
        <f>ROUND(РАсчеты!S1713,0)</f>
        <v>33758</v>
      </c>
      <c r="H23" s="12">
        <f t="shared" si="1"/>
        <v>28131.666666666668</v>
      </c>
    </row>
    <row r="24" spans="1:8" s="56" customFormat="1" x14ac:dyDescent="0.25">
      <c r="A24" s="13"/>
      <c r="B24" s="11">
        <v>1708</v>
      </c>
      <c r="C24" s="9" t="s">
        <v>2086</v>
      </c>
      <c r="D24" s="9" t="s">
        <v>17</v>
      </c>
      <c r="E24" s="9">
        <v>1</v>
      </c>
      <c r="F24" s="2"/>
      <c r="G24" s="53">
        <f>ROUND(РАсчеты!S1714,0)</f>
        <v>70410</v>
      </c>
      <c r="H24" s="12">
        <f t="shared" si="1"/>
        <v>58675</v>
      </c>
    </row>
    <row r="25" spans="1:8" s="56" customFormat="1" ht="24" x14ac:dyDescent="0.25">
      <c r="A25" s="13"/>
      <c r="B25" s="11">
        <v>1709</v>
      </c>
      <c r="C25" s="9" t="s">
        <v>2087</v>
      </c>
      <c r="D25" s="9" t="s">
        <v>17</v>
      </c>
      <c r="E25" s="9">
        <v>1</v>
      </c>
      <c r="F25" s="2"/>
      <c r="G25" s="53">
        <f>ROUND(РАсчеты!S1715,0)</f>
        <v>11853</v>
      </c>
      <c r="H25" s="12">
        <f t="shared" si="1"/>
        <v>9877.5</v>
      </c>
    </row>
    <row r="26" spans="1:8" s="56" customFormat="1" x14ac:dyDescent="0.25">
      <c r="A26" s="13"/>
      <c r="B26" s="11">
        <v>1710</v>
      </c>
      <c r="C26" s="9" t="s">
        <v>2088</v>
      </c>
      <c r="D26" s="9" t="s">
        <v>17</v>
      </c>
      <c r="E26" s="9">
        <v>1</v>
      </c>
      <c r="F26" s="2"/>
      <c r="G26" s="53">
        <f>ROUND(РАсчеты!S1716,0)</f>
        <v>21325</v>
      </c>
      <c r="H26" s="12">
        <f t="shared" si="1"/>
        <v>17770.833333333336</v>
      </c>
    </row>
    <row r="27" spans="1:8" s="56" customFormat="1" x14ac:dyDescent="0.25">
      <c r="A27" s="13"/>
      <c r="B27" s="11">
        <v>1711</v>
      </c>
      <c r="C27" s="9" t="s">
        <v>2089</v>
      </c>
      <c r="D27" s="9" t="s">
        <v>17</v>
      </c>
      <c r="E27" s="9">
        <v>1</v>
      </c>
      <c r="F27" s="2"/>
      <c r="G27" s="53">
        <f>ROUND(РАсчеты!S1717,0)</f>
        <v>33264</v>
      </c>
      <c r="H27" s="12">
        <f t="shared" si="1"/>
        <v>27720</v>
      </c>
    </row>
    <row r="28" spans="1:8" x14ac:dyDescent="0.25">
      <c r="B28" s="11">
        <v>1725</v>
      </c>
      <c r="C28" s="9" t="s">
        <v>2103</v>
      </c>
      <c r="D28" s="9" t="s">
        <v>17</v>
      </c>
      <c r="E28" s="9">
        <v>34</v>
      </c>
      <c r="F28" s="2"/>
      <c r="G28" s="53">
        <v>55684</v>
      </c>
      <c r="H28" s="12">
        <v>46403.33</v>
      </c>
    </row>
    <row r="29" spans="1:8" x14ac:dyDescent="0.25">
      <c r="G29" s="13">
        <f>SUM(G6:G28)</f>
        <v>1733257</v>
      </c>
      <c r="H29" s="13">
        <f>SUM(H6:H28)</f>
        <v>1444380.8299999998</v>
      </c>
    </row>
  </sheetData>
  <conditionalFormatting sqref="B15:B27 B10:B12">
    <cfRule type="expression" dxfId="1" priority="9">
      <formula>OR((#REF!&lt;&gt;0),(#REF!&lt;&gt;0))</formula>
    </cfRule>
  </conditionalFormatting>
  <conditionalFormatting sqref="B28">
    <cfRule type="expression" dxfId="0" priority="1">
      <formula>OR((#REF!&lt;&gt;0),(#REF!&lt;&gt;0))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2023-11-21T13:51:30Z</cp:lastPrinted>
  <dcterms:created xsi:type="dcterms:W3CDTF">2006-09-16T00:00:00Z</dcterms:created>
  <dcterms:modified xsi:type="dcterms:W3CDTF">2023-11-21T13:53:16Z</dcterms:modified>
  <dc:language>ru-RU</dc:language>
</cp:coreProperties>
</file>