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435" activeTab="1"/>
  </bookViews>
  <sheets>
    <sheet name="Физические лиц" sheetId="3" r:id="rId1"/>
    <sheet name="Юридические лица" sheetId="2" r:id="rId2"/>
  </sheets>
  <definedNames>
    <definedName name="_xlnm._FilterDatabase" localSheetId="1" hidden="1">'Юридические лица'!$B$2:$G$81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D131" i="3" l="1"/>
  <c r="D112" i="3"/>
  <c r="D99" i="3"/>
  <c r="D75" i="3"/>
  <c r="D37" i="3"/>
  <c r="D28" i="3"/>
  <c r="D15" i="3"/>
  <c r="D14" i="3"/>
  <c r="D129" i="3"/>
  <c r="D121" i="3"/>
  <c r="D113" i="3"/>
  <c r="D91" i="3"/>
  <c r="D84" i="3"/>
  <c r="D63" i="3"/>
  <c r="D39" i="3"/>
  <c r="D32" i="3"/>
  <c r="D17" i="3"/>
  <c r="F81" i="2"/>
</calcChain>
</file>

<file path=xl/sharedStrings.xml><?xml version="1.0" encoding="utf-8"?>
<sst xmlns="http://schemas.openxmlformats.org/spreadsheetml/2006/main" count="452" uniqueCount="348">
  <si>
    <t>№ п/п</t>
  </si>
  <si>
    <t>Наименование дебитора</t>
  </si>
  <si>
    <t>Аешина Людмила Никитична</t>
  </si>
  <si>
    <t>Африкантов Анатолий Иванович</t>
  </si>
  <si>
    <t>Ащеулова Нина Степановна</t>
  </si>
  <si>
    <t>Аюпов  Фарит  Сафиевич</t>
  </si>
  <si>
    <t>Бабенко Валерий Яковлевич</t>
  </si>
  <si>
    <t>Байрамова Ольга Александровна</t>
  </si>
  <si>
    <t>Барикова Ольга Сергеевна</t>
  </si>
  <si>
    <t>Бахтиярова Анна Борисовна</t>
  </si>
  <si>
    <t>Безруких Татьяна Геннадьевна</t>
  </si>
  <si>
    <t>Белова Любовь Григорьевна</t>
  </si>
  <si>
    <t>Бочкарева Наталья Николаевна</t>
  </si>
  <si>
    <t>Брюханов Валерий Валерьевич</t>
  </si>
  <si>
    <t>Брюханова Людмила Леонидовна</t>
  </si>
  <si>
    <t>Бутенко Ольга Прокопьевна</t>
  </si>
  <si>
    <t>Вавилова Любовь Андреевна</t>
  </si>
  <si>
    <t>Вайс Виктор Викторович</t>
  </si>
  <si>
    <t>Валеева Зульфия Хабибназаровна</t>
  </si>
  <si>
    <t>Виткалова Любовь Дмитриевна</t>
  </si>
  <si>
    <t>Волков Максим Андреевич</t>
  </si>
  <si>
    <t>Волокитин Юрий Викторович</t>
  </si>
  <si>
    <t>Гаджибутаева Надежда Васильевна</t>
  </si>
  <si>
    <t>Галай Петр Иванович</t>
  </si>
  <si>
    <t>Галкина Ольга Николаевна</t>
  </si>
  <si>
    <t>Гармашева Елена Васильевна</t>
  </si>
  <si>
    <t>Гарус Вера Николаевна</t>
  </si>
  <si>
    <t>Гладько Александр Владимирович</t>
  </si>
  <si>
    <t>Гончарова Галина Александровна</t>
  </si>
  <si>
    <t>Горяная Людмила Францевна</t>
  </si>
  <si>
    <t>Гритчина Людмила Михайловна</t>
  </si>
  <si>
    <t>Данилов Сергей Сергеевич</t>
  </si>
  <si>
    <t>Дворецкий Александр  Владимирович</t>
  </si>
  <si>
    <t>Долгов Вячеслав Петрович</t>
  </si>
  <si>
    <t>Дроздов Владимир Александрович</t>
  </si>
  <si>
    <t>Звягинцева Елена Николаевна</t>
  </si>
  <si>
    <t>Иваницкий Георгий Леонидович</t>
  </si>
  <si>
    <t>Иванова Валентина Михайловна</t>
  </si>
  <si>
    <t>Иванова Галина Сергеевна</t>
  </si>
  <si>
    <t>Казанаев Валерьян Иванович</t>
  </si>
  <si>
    <t>Казанцева Галина Владимировна</t>
  </si>
  <si>
    <t>Казеркин Андрей Андреевич</t>
  </si>
  <si>
    <t xml:space="preserve">Карташова Антонина Дмитриевна </t>
  </si>
  <si>
    <t>Килижекова Евгения Витальевна</t>
  </si>
  <si>
    <t>Киселева Валентина Дмитриевна</t>
  </si>
  <si>
    <t>Кислицкая Валентина Анатольевна</t>
  </si>
  <si>
    <t>Климова Галина Михайловна</t>
  </si>
  <si>
    <t>Кобер Ирина Сергеевна</t>
  </si>
  <si>
    <t>Кожевникова Вера Филипповна</t>
  </si>
  <si>
    <t>Колединова Ольга Николаевна</t>
  </si>
  <si>
    <t>Колпаков Валерий Васильевич</t>
  </si>
  <si>
    <t>Копошко Вера Ивановна</t>
  </si>
  <si>
    <t>Кормин Валерий Иванович</t>
  </si>
  <si>
    <t>Корнев Андрей Николаевич</t>
  </si>
  <si>
    <t>Кречетов Николай Павлович</t>
  </si>
  <si>
    <t>Кублицкая Татьяна Валерьевна</t>
  </si>
  <si>
    <t>Кузнецова Зинаида Ивановна</t>
  </si>
  <si>
    <t>Кулакова Ирина Николаевна</t>
  </si>
  <si>
    <t>Куприк Татьяна Александровна</t>
  </si>
  <si>
    <t>Кураш Денис Евгеньевич</t>
  </si>
  <si>
    <t>Кураш Ольга Федоровна</t>
  </si>
  <si>
    <t>Лаптева Ольга Владимировна</t>
  </si>
  <si>
    <t>Ледовских Светлана Михайловна</t>
  </si>
  <si>
    <t>Лизин Николай Михайлович</t>
  </si>
  <si>
    <t>Логинова Ольга Николаевна</t>
  </si>
  <si>
    <t>Ложеницына Светлана Валерьевна</t>
  </si>
  <si>
    <t>Ломаева Наталья Александровна</t>
  </si>
  <si>
    <t>Мартынюк Валентина Васильевна</t>
  </si>
  <si>
    <t>Мезенцев Николай Дмитриевич</t>
  </si>
  <si>
    <t>Минченков Сергей Иванович</t>
  </si>
  <si>
    <t>Мочалова Ирина Алексеевна</t>
  </si>
  <si>
    <t>Наумкина Нина Павловна</t>
  </si>
  <si>
    <t>Наумова Любовь Валерьевна</t>
  </si>
  <si>
    <t>Наумова Татьяна Александровна</t>
  </si>
  <si>
    <t>Никифорова Надежда Николаевна</t>
  </si>
  <si>
    <t>Нисковских Надежда  Андреевна</t>
  </si>
  <si>
    <t>Нищенко Владимир Евгеньевич</t>
  </si>
  <si>
    <t>Новикова Татьяна Петровна</t>
  </si>
  <si>
    <t>Панина Людмила Михайловна</t>
  </si>
  <si>
    <t>Панина Людмила Филипповна</t>
  </si>
  <si>
    <t>Парфенова Галина Ивановна</t>
  </si>
  <si>
    <t>Подкорытов Евгений Иванович</t>
  </si>
  <si>
    <t>Подкорытова Светлана Владимировна</t>
  </si>
  <si>
    <t>Политаева Людмила Васильевна</t>
  </si>
  <si>
    <t>Репалова Маргарита Альбертовна</t>
  </si>
  <si>
    <t>Рожкова Тамара Гурьяновна</t>
  </si>
  <si>
    <t>Розум Михаил Анатольевич</t>
  </si>
  <si>
    <t>Рудая Валентина Николаевна</t>
  </si>
  <si>
    <t>Рукосуева Марина Валерьевна</t>
  </si>
  <si>
    <t>Рыкова Екатерина Михайловна</t>
  </si>
  <si>
    <t>Рябова Юлия Николаевна</t>
  </si>
  <si>
    <t>Сабиров Кабулбай</t>
  </si>
  <si>
    <t>Сабирова Любовь Афанасьевна</t>
  </si>
  <si>
    <t>Савицкая Елена Анатольевна</t>
  </si>
  <si>
    <t>Сапрыгина Тамара Васильевна</t>
  </si>
  <si>
    <t>Селиванова Елизавета Николаевна</t>
  </si>
  <si>
    <t>Семенова Наталья Владимировна</t>
  </si>
  <si>
    <t>Сергиенко Мария Ивановна</t>
  </si>
  <si>
    <t>Середкин Алексей Иннокентьевич</t>
  </si>
  <si>
    <t xml:space="preserve">Симонова Мария Григорьевна </t>
  </si>
  <si>
    <t>Скударнова Зоя Николаевна</t>
  </si>
  <si>
    <t>Соколова Валентина Семеновна</t>
  </si>
  <si>
    <t>Степанцова Инна Ивановна</t>
  </si>
  <si>
    <t>Сучилина Надежда Егоровна</t>
  </si>
  <si>
    <t>Тинибаева Тамара Ивановна</t>
  </si>
  <si>
    <t>Токмачева Светлана Олеговна</t>
  </si>
  <si>
    <t>Трифонова Людмила Иннокентьевна</t>
  </si>
  <si>
    <t>Уфилин Михаил Николаевич</t>
  </si>
  <si>
    <t>Уфилина Галина Викторовна</t>
  </si>
  <si>
    <t>Хлебодарова Любовь Петровна</t>
  </si>
  <si>
    <t>Ходос Андрей Анатольевич</t>
  </si>
  <si>
    <t>Холоденко Ольга Васильевна</t>
  </si>
  <si>
    <t>Чаптыкова Клавдия Петровна</t>
  </si>
  <si>
    <t>Чернышова Елена Валерьевна</t>
  </si>
  <si>
    <t>Чистопьянова Зинаида Георгиевна</t>
  </si>
  <si>
    <t>Чихачев Павел Владимирович</t>
  </si>
  <si>
    <t>Шевченко Александр Михайлович</t>
  </si>
  <si>
    <t>Шипило Людмила Николаевна</t>
  </si>
  <si>
    <t>Шишкин Владимир Юрьевич</t>
  </si>
  <si>
    <t>Шопот Александра Алексеевна</t>
  </si>
  <si>
    <t>Шуменкова Ирина Сергеевна</t>
  </si>
  <si>
    <t>Шумилова Галина Васильевна</t>
  </si>
  <si>
    <t>Юрковец Екатерина Тимофеевна</t>
  </si>
  <si>
    <t>Юрьев Александр Юрьевич</t>
  </si>
  <si>
    <t>Яковлева Татьяна Викторовна</t>
  </si>
  <si>
    <t>Ячина Любовь Дмитриевна</t>
  </si>
  <si>
    <t xml:space="preserve"> </t>
  </si>
  <si>
    <t>ИТОГО:</t>
  </si>
  <si>
    <t>ООО "ЛАЙТ-ПРО"</t>
  </si>
  <si>
    <t>ООО "АВТОБОТ"</t>
  </si>
  <si>
    <t>ООО "Агат"</t>
  </si>
  <si>
    <t>ООО "Азимут"</t>
  </si>
  <si>
    <t>ООО "Алиния"</t>
  </si>
  <si>
    <t>ООО "Альтаир"</t>
  </si>
  <si>
    <t>ООО "Альфа-Строй"</t>
  </si>
  <si>
    <t>ООО "Амелия"</t>
  </si>
  <si>
    <t>ООО "Аметист"</t>
  </si>
  <si>
    <t>ООО "Амур Монтаж"</t>
  </si>
  <si>
    <t>ООО "АмурСтрой"</t>
  </si>
  <si>
    <t>ООО "Белактин"</t>
  </si>
  <si>
    <t>ООО "БЕРГАМО"</t>
  </si>
  <si>
    <t>ООО "Вираж"</t>
  </si>
  <si>
    <t>ООО "Гамма"</t>
  </si>
  <si>
    <t>ООО "Гранит"</t>
  </si>
  <si>
    <t>ООО "Грант"</t>
  </si>
  <si>
    <t>ООО "ГРИД"</t>
  </si>
  <si>
    <t>ООО "ДМС Строй"</t>
  </si>
  <si>
    <t>ООО "ЕвроСтиль"</t>
  </si>
  <si>
    <t>ООО "Енисей"</t>
  </si>
  <si>
    <t>ООО "Жилстройснаб"</t>
  </si>
  <si>
    <t>ООО "Искони"</t>
  </si>
  <si>
    <t>ООО "КОРАДО"</t>
  </si>
  <si>
    <t>ООО "КРОНА"</t>
  </si>
  <si>
    <t>ООО "КуканЛес"</t>
  </si>
  <si>
    <t>ООО "ЛАБИРИНТ"</t>
  </si>
  <si>
    <t>ООО "Лазурит"</t>
  </si>
  <si>
    <t>ООО "ЛАЙНВЕСТ"</t>
  </si>
  <si>
    <t>ООО "Леон-Строй"</t>
  </si>
  <si>
    <t>ООО "Магнат"</t>
  </si>
  <si>
    <t>ООО "Мастер Торг"</t>
  </si>
  <si>
    <t>ООО "Миранда"</t>
  </si>
  <si>
    <t>ООО «Норд»</t>
  </si>
  <si>
    <t>ООО "ОптСтрой"</t>
  </si>
  <si>
    <t>ООО "Параллель"</t>
  </si>
  <si>
    <t>ООО "ПромАльянс"</t>
  </si>
  <si>
    <t>ООО "Промтехснаб"</t>
  </si>
  <si>
    <t>ООО "Реал Проект"</t>
  </si>
  <si>
    <t>ООО "САРУМАН"</t>
  </si>
  <si>
    <t>ООО "Сатурн"</t>
  </si>
  <si>
    <t>ООО "Синтезпром"</t>
  </si>
  <si>
    <t>ООО "СитиКом"</t>
  </si>
  <si>
    <t>ООО "СКАТ"</t>
  </si>
  <si>
    <t>ООО "СОФТОТРЕЙД"</t>
  </si>
  <si>
    <t>ООО "Сталь"</t>
  </si>
  <si>
    <t>ООО "Статус"</t>
  </si>
  <si>
    <t>ООО "Строй Капитал"</t>
  </si>
  <si>
    <t>ООО "СТРОЙ-СИТИ"</t>
  </si>
  <si>
    <t>ООО "Стройинвест"</t>
  </si>
  <si>
    <t>ООО "Стройкомфорт"</t>
  </si>
  <si>
    <t>ООО "Стройпроект"</t>
  </si>
  <si>
    <t>ООО "Сфера"</t>
  </si>
  <si>
    <t>ООО "ТАНТИ"</t>
  </si>
  <si>
    <t xml:space="preserve">ООО "Таркон" </t>
  </si>
  <si>
    <t>ООО "Техника"</t>
  </si>
  <si>
    <t>ООО "ТЕХНО-ЛОГ"</t>
  </si>
  <si>
    <t>ООО "Техпромстрой"</t>
  </si>
  <si>
    <t>ООО "ТК "Люкс-ДВ"</t>
  </si>
  <si>
    <t>ООО "Трилон"</t>
  </si>
  <si>
    <t>ООО "Тройка"</t>
  </si>
  <si>
    <t>ООО "Фобос"</t>
  </si>
  <si>
    <t>ООО "Эгида"</t>
  </si>
  <si>
    <t>ООО "ЭлитСтрой"</t>
  </si>
  <si>
    <t>Основание задолженности</t>
  </si>
  <si>
    <t>Решение арбитражного суда Хабаровского края по делу А73-11508/2017 от 27.10.2017</t>
  </si>
  <si>
    <t>Решение арбитражного суда Хабаровского края по делу А73-14638/2018 от 11.10.2018</t>
  </si>
  <si>
    <t>Решение арбитражного суда Хабаровского края по делу № А73-11510/2017 от 25.09.2017</t>
  </si>
  <si>
    <t>Решение арбитражного суда Хабаровского края по делу № А73-11643/2017 от 27.10.2017</t>
  </si>
  <si>
    <t>Решение арбитражного суда Хабаровского края по делу № А73-11561/2017 от 02.10.2017</t>
  </si>
  <si>
    <t>Решение арбитражного суда Хабаровского края по делу № А73-8278/2018 от 14.08.2018</t>
  </si>
  <si>
    <t>Решение арбитражного суда Хабаровского края по делу № А73-9637/2019 от 11.10.2019</t>
  </si>
  <si>
    <t>Решение арбитражного суда Хабаровского края по делу № А73-9637/2019 от 18.10.2019</t>
  </si>
  <si>
    <t>Решение арбитражного суда Хабаровского края по делу № А73-11511/2017 от 26.09.2017</t>
  </si>
  <si>
    <t xml:space="preserve">Решение арбитражного суда г.Москвы по делу № А40-120091/2018 от 26.07.2018 </t>
  </si>
  <si>
    <t>Решение арбитражного суда г.Москвы по делу № А40-120094/2018 от 26.07.2018</t>
  </si>
  <si>
    <t>Решение арбитражного суда Хабаровского края по делу № А73-11507/2017 от 23.10.2017</t>
  </si>
  <si>
    <t>Решение арбитражного суда Хабаровского края по делу № А73-11644/2017 от 04.10.2017</t>
  </si>
  <si>
    <t>Решение арбитражного суда Хабаровского края по делу № А73-11159/2017 от 28.09.2017</t>
  </si>
  <si>
    <t>Решение арбитражного суда г.Москвы по делу № А40-139216/2018 от 29.01.2019</t>
  </si>
  <si>
    <t>Решение арбитражного суда Хабаровского края по делу № А73-11513/2017 от 04.10.2017</t>
  </si>
  <si>
    <t>Решение арбитражного суда Хабаровского края по делу № А73-11509/2017 от 27.10.2017</t>
  </si>
  <si>
    <t>Решение арбитражного суда Хабаровского края по делу № А73-11512/2017 от 26.09.2017</t>
  </si>
  <si>
    <t>Решение арбитражного суда Хабаровского края по делу № А73-11676/2017 от 23.10.2017</t>
  </si>
  <si>
    <t>Решение арбитражного суда Хабаровского края по делу №  А73-12182/2017 от 23.10.2017</t>
  </si>
  <si>
    <t>Решение арбитражного суда Хабаровского края по делу № А73-11680/2017 от 04.10.2017</t>
  </si>
  <si>
    <t>Решение арбитражного суда Хабаровского края по делу № А73-11133/2017 от 13.11.2017</t>
  </si>
  <si>
    <t>Решение арбитражного суда г.Москвы по делу № А40-139208/18-81-998 от 12.09.2018</t>
  </si>
  <si>
    <t>Решение арбитражного суда Хабаровского края по делу № А73-14165/2018 от 23.10.2018</t>
  </si>
  <si>
    <t>Решение арбитражного суда Хабаровского края по делу № А73-11679/2017 от 29.09.2017</t>
  </si>
  <si>
    <t>Решение арбитражного суда Хабаровского края по делу № А73-9926/2018 от 28.08.2018</t>
  </si>
  <si>
    <t>Решение арбитражного суда Хабаровского края по делу №  А73-11174/2017 от 13.10.2017</t>
  </si>
  <si>
    <t>Решение арбитражного суда Хабаровского края по делу № А73-15323/2018 от 16.01.2019</t>
  </si>
  <si>
    <t>Решение арбитражного суда Хабаровского края по делу № А73-14897/2018 от 13.03.2019 на сумму 613599,14 руб.</t>
  </si>
  <si>
    <t>Решение арбитражного суда Хабаровского края по делу № А73-10056/2018 от 28.08.2018</t>
  </si>
  <si>
    <t>Решение арбитражного суда г.Москвы по делу № А40-117827/18 от 17.08.2018</t>
  </si>
  <si>
    <t>Решение арбитражного суда Хабаровского края по делу № А73-11681/2017 от 06.10.2017 на сумму 21869862,98 руб.</t>
  </si>
  <si>
    <t>Определение арбитражного суда Хабаровского края от 13.12.2018 года по делу А73-12004/2018</t>
  </si>
  <si>
    <t>Решение арбитражного суда Хабаровского края по делу № А73-11678/2017 от 18.10.2017 на сумму 10287781,29 руб.</t>
  </si>
  <si>
    <t>Решение арбитражного суда Хабаровского края по делу № А73-11177/2017 от 04.10.2017 на сумму 12048648,83 руб.</t>
  </si>
  <si>
    <t>Решение арбитражного суда г.Москвы по делу № А40-154086/2017 от 07.12.2017 на сумму 11289315,10 руб.</t>
  </si>
  <si>
    <t>Решение арбитражного суда Хабаровского края по делу № А73-12183/2017 от 23.10.2017 на сумму 13 978 831,32 руб.</t>
  </si>
  <si>
    <t>Решение арбитражного суда Хабаровского края по делу № А73-11677/2017 от 23.10.2017 на сумму 21348124,85 руб.</t>
  </si>
  <si>
    <t>Решение арбитражного суда Хабаровского края по делу № А73-22543/2019 от 23.01.2020</t>
  </si>
  <si>
    <t>Решение арбитражного суда Хабаровского края по делу № А73-12206/2017 от 28.09.2017</t>
  </si>
  <si>
    <t>Решение арбитражного суда Хабаровского края по делу №  А73-14637/2018 от 17.10.2018</t>
  </si>
  <si>
    <t>Решение арбитражного суда Хабаровского края по делу № А73-12054/2017 от 16.10.2017</t>
  </si>
  <si>
    <t>Решение арбитражного суда Хабаровского края по делу №  А73-12053/2017 от 16.10.2017</t>
  </si>
  <si>
    <t>Решение арбитражного суда Хабаровского края по делу № А73-12201/2017 от 16.10.2017</t>
  </si>
  <si>
    <t>Решение арбитражного суда Хабаровского края по делу № А73-11176/2017 от 27.09.2017</t>
  </si>
  <si>
    <t>Решение арбитражного суда г.Москвы по делу № А40-139210/2018 от 28.08.2018</t>
  </si>
  <si>
    <t>Решение арбитражного суда г.Москвы по делу № А40-139219/2018 от 29.08.2018</t>
  </si>
  <si>
    <t>Решение арбитражного суда Хабаровского края по делу № А73-11134/2017 от 04.10.2017</t>
  </si>
  <si>
    <t>Решение арбитражного суда Хабаровского края по делу № А73-16618/2018 от 18.12.2018</t>
  </si>
  <si>
    <t>Решение арбитражного суда Хабаровского края по делу № А73-12048/2017 от 09.10.2017</t>
  </si>
  <si>
    <t>Решение арбитражного суда Хабаровского края по делу № А73-11173/2017 от 11.10.2017</t>
  </si>
  <si>
    <t>Решение арбитражного суда Хабаровского края по делу № А73-15286/2018 от 19.11.2018</t>
  </si>
  <si>
    <t>Решение арбитражного суда Хабаровского края по делу №А73-12205/2017 от 02.10.2017</t>
  </si>
  <si>
    <t>Решение арбитражного суда г.Москвы по делу № А40-139172/2018 от 28.08.2018</t>
  </si>
  <si>
    <t>Решение арбитражного суда Хабаровского края по делу № А73-14158/2018 от 30.10.2018</t>
  </si>
  <si>
    <t>Решение арбитражного суда Хабаровского края по делу № А73-11762/2018 от 14.09.2018</t>
  </si>
  <si>
    <t>Решение арбитражного суда Хабаровского края по делу № А73-10523/2018 от 28.08.2018</t>
  </si>
  <si>
    <t>Решение арбитражного суда Хабаровского края по делу № А73-12203/2017 от 20.10.2017</t>
  </si>
  <si>
    <t>Решение арбитражного суда Хабаровского края по делу № А73-12050/2017 от 02.10.2017</t>
  </si>
  <si>
    <t>Решение арбитражного суда Хабаровского края по делу № А73-11175/2017 от 25.09.2017</t>
  </si>
  <si>
    <t>Решение арбитражного суда Хабаровского края по делу № А73-12051/2017 от 28.09.2017</t>
  </si>
  <si>
    <t>Решение арбитражного суда Хабаровского края по делу № А73-12047/2017 от 25.09.2017</t>
  </si>
  <si>
    <t>Решение арбитражного суда Хабаровского края по делу № А73-12046/2017 от 09.10.2017</t>
  </si>
  <si>
    <t>Решение арбитражного суда Хабаровского края по делу № А73-14541/2018 от 26.10.2018</t>
  </si>
  <si>
    <t>Решение арбитражного суда Хабаровского края по делу № А73-12049/2017 от 29.09.2017</t>
  </si>
  <si>
    <t>Решение арбитражного суда Хабаровского края по делу № А73-12209/2017 от 03.11.2017</t>
  </si>
  <si>
    <t xml:space="preserve">Солидарно; Решение арбитражного суда г.Москвы по делу № А40-294612/2019 от 04.03.2020
</t>
  </si>
  <si>
    <t xml:space="preserve">Решение арбитражного суда Хабаровского края № А73-8813/2018 от 13.08.2018  </t>
  </si>
  <si>
    <t>ИНН ОГРН</t>
  </si>
  <si>
    <t>ОГРН 1157847203964, ИНН 7842042389</t>
  </si>
  <si>
    <t>ОГРН 1122724009869, ИНН 2724169573</t>
  </si>
  <si>
    <t>ОГРН 1157847220255, ИНН 7840035604</t>
  </si>
  <si>
    <t>ОГРН 1122722001643, ИНН 2725110646</t>
  </si>
  <si>
    <t>ОГРН 1122722001632, ИНН 2725110685</t>
  </si>
  <si>
    <t>ОГРН 1162724067802, ИНН 2724212839</t>
  </si>
  <si>
    <t>ОГРН: 1142724002189, ИНН: 2724187357</t>
  </si>
  <si>
    <t>ОГРН 1152721002367, ИНН 2721216137</t>
  </si>
  <si>
    <t>ОГРН 1132721005845, ИНН 2721203716</t>
  </si>
  <si>
    <t>ОГРН 1072723000184, ИНН 2723087906</t>
  </si>
  <si>
    <t>ОГРН 1127747222547, ИНН 7733825037</t>
  </si>
  <si>
    <t>ОГРН 1167746349077, ИНН 9715253493</t>
  </si>
  <si>
    <t>ОГРН 1157847151219, ИНН 7816261289</t>
  </si>
  <si>
    <t>ОГРН 1127747052223, ИНН 7729722102</t>
  </si>
  <si>
    <t>ОГРН 1142723001618 ИНН 2723169355</t>
  </si>
  <si>
    <t>ОГРН 1052701307669, ИНН 2721131331</t>
  </si>
  <si>
    <t>ОГРН 1167746331081, ИНН 9715252443</t>
  </si>
  <si>
    <t>ОГРН: 1132721006550, ИНН: 2721204220</t>
  </si>
  <si>
    <t>ОГРН 157847089531, ИНН 7810341932</t>
  </si>
  <si>
    <t>ОГРН 1147746855520, ИНН 7713792601</t>
  </si>
  <si>
    <t>ОГРН 1082723002548, ИНН 2723104855</t>
  </si>
  <si>
    <t>ОГРН 1122722001984, ИНН 2725111061</t>
  </si>
  <si>
    <t xml:space="preserve">ОГРН 1167746270317, ИНН 7729497746 </t>
  </si>
  <si>
    <t>ОГРН 1132722004304 ИНН 2722123157</t>
  </si>
  <si>
    <t xml:space="preserve">ОГРН 1102720000239, ИНН 2720041163 </t>
  </si>
  <si>
    <t>ОГРН 1152724008744, ИНН 2724207349</t>
  </si>
  <si>
    <t>ОГРН 1122721001798, ИНН 2723147697</t>
  </si>
  <si>
    <t>ОГРН 1167746250418, ИНН 7724356300</t>
  </si>
  <si>
    <t xml:space="preserve">ОГРН 1162724064249, ИНН 2722060436 </t>
  </si>
  <si>
    <t>ОГРН 1147748018043, ИНН 7724949445</t>
  </si>
  <si>
    <t>ОГРН 1142723001541, ИНН 2723169309</t>
  </si>
  <si>
    <t xml:space="preserve">ОГРН 1132720002392, ИНН 2720049356 </t>
  </si>
  <si>
    <t>ОГРН 1122723004788, ИНН 2723151943</t>
  </si>
  <si>
    <t>ОГРН 1167746370703, ИНН 7704353118</t>
  </si>
  <si>
    <t>ОГРН 1112724009881 ИНН 2724157426</t>
  </si>
  <si>
    <t>ОГРН: 1122722006978, ИНН: 2725114538</t>
  </si>
  <si>
    <t>ОГРН 1132720002238, ИНН 2720049243</t>
  </si>
  <si>
    <t>ОГРН 1092722003747 ИНН 2722085864</t>
  </si>
  <si>
    <t>ОГРН: 1132724010033, ИНН: 2724182091</t>
  </si>
  <si>
    <t>ОГРН 1167746183373, ИНН 7718298925</t>
  </si>
  <si>
    <t>ОГРН 1132722002478 ИНН 2725120725</t>
  </si>
  <si>
    <t>ОГРН 1122724001586, ИНН 2724161180</t>
  </si>
  <si>
    <t>ОГРН 1157847087342, ИНН 7806094776</t>
  </si>
  <si>
    <t>ОГРН 1102724003865, ИНН 2724142042</t>
  </si>
  <si>
    <t>ОГРН 5147746282965, ИНН 7722860625</t>
  </si>
  <si>
    <t>ОГРН: 1137746184366, ИНН: 7724866742</t>
  </si>
  <si>
    <t>ОГРН: 1147746837479, ИНН: 7716780717</t>
  </si>
  <si>
    <t>ОГРН 1082721009282, ИНН 2721163365</t>
  </si>
  <si>
    <t>ОГРН 1167746298158, ИНН 9717020455</t>
  </si>
  <si>
    <t>ОГРН 1122723006240, ИНН 2722115780, КПП 272201001</t>
  </si>
  <si>
    <t>ОГРН 1092723013646 ИНН 2723122082</t>
  </si>
  <si>
    <t>ОГРН 1112722004196, ИНН 2724152347</t>
  </si>
  <si>
    <t>ОГРН 1132724005480, ИНН 2724176500</t>
  </si>
  <si>
    <t>ОГРН 1167746117153, ИНН 7720330534</t>
  </si>
  <si>
    <t>ОГРН: 1132720001072; ИНН: 2720048722</t>
  </si>
  <si>
    <t>ОГРН 1137746761118, ИНН 7704842800</t>
  </si>
  <si>
    <t>ОГРН 5147746335699, ИНН 7729787967</t>
  </si>
  <si>
    <t>ОГРН 1112722004185, ИНН 2723139150</t>
  </si>
  <si>
    <t>ОГРН 1122722009607, ИНН 2722112860</t>
  </si>
  <si>
    <t>ОГРН 1122724009858 ИНН 2724169566</t>
  </si>
  <si>
    <t>ОГРН 1132722005228 ИНН 2722124577</t>
  </si>
  <si>
    <t>ОГРН 1162724061235, ИНН 2724211497</t>
  </si>
  <si>
    <t>ОГРН 1122722001214, ИНН 2725110269</t>
  </si>
  <si>
    <t>ОГРН 1132724012079 ИНН 2724184525</t>
  </si>
  <si>
    <t xml:space="preserve">ОГРН 1167746819822, ИНН 7725329557 </t>
  </si>
  <si>
    <t>Задолженность по членским взносам по договорам К-001/З-28 от 17.07.2013г., К-001/З-39 от 27.11.2013г.</t>
  </si>
  <si>
    <t>Задолженность по членским взносам по договору К-001/З-86 от 24.06.2015г.</t>
  </si>
  <si>
    <t>Договоры уступки прав по договорам участия в долевом строительстве.</t>
  </si>
  <si>
    <t>Задолженность по членским взносам по договору К-001/З-60 от 02.09.2014г.</t>
  </si>
  <si>
    <t>Задолженность по членским взносам по договору К-001/З-10 от 24.05.2012г.</t>
  </si>
  <si>
    <t>Задолженность по договору К-001/З-156 от 19.12.2016</t>
  </si>
  <si>
    <t>Задолженность по договору К-001/З-169 от 20.03.2017</t>
  </si>
  <si>
    <t>Задолженность по договору К-001/З-52 от 17.04.2014г.</t>
  </si>
  <si>
    <t>Задолженность по членским взносам по договору К-001/З-57 от 08.07.2014г.</t>
  </si>
  <si>
    <t>Задолженность по членским взносам по договору К-001/З-11 от 05.07.2012г.</t>
  </si>
  <si>
    <t>Размер задолженности</t>
  </si>
  <si>
    <t>Симонян Валерий Анушеванович (умер)</t>
  </si>
  <si>
    <t>Хрычева Надежда Серафимовна (умерла)</t>
  </si>
  <si>
    <t>Шушарин Александр Михайлович (умер)</t>
  </si>
  <si>
    <t>Белов Борис Дмитриевич (умер)</t>
  </si>
  <si>
    <t>Сумма задолженности</t>
  </si>
  <si>
    <t>ООО СК "Сатурн" (ООО "Хитлайн")</t>
  </si>
  <si>
    <t>Лот №</t>
  </si>
  <si>
    <t>Действующие</t>
  </si>
  <si>
    <t>Исполнительное производство окончено и/или проводилась процедура банкротства, которая не вывила имущества должника</t>
  </si>
  <si>
    <t>Исключены из ЕГРЮЛ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</si>
</sst>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3" fontId="0" fillId="0" borderId="0" xfId="1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43" fontId="0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43" fontId="0" fillId="0" borderId="1" xfId="1" applyFont="1" applyBorder="1" applyAlignment="1">
      <alignment horizontal="center"/>
    </xf>
    <xf numFmtId="43" fontId="0" fillId="0" borderId="0" xfId="1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43" fontId="0" fillId="0" borderId="0" xfId="0" applyNumberFormat="1"/>
    <xf numFmtId="43" fontId="5" fillId="0" borderId="2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3" fontId="4" fillId="0" borderId="0" xfId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3" fontId="3" fillId="0" borderId="0" xfId="1" applyFont="1" applyBorder="1" applyAlignment="1">
      <alignment horizontal="center" vertical="center" wrapText="1"/>
    </xf>
    <xf numFmtId="0" fontId="0" fillId="0" borderId="0" xfId="0" applyBorder="1"/>
    <xf numFmtId="43" fontId="5" fillId="0" borderId="0" xfId="1" applyFont="1" applyBorder="1" applyAlignment="1">
      <alignment vertical="center" wrapText="1"/>
    </xf>
    <xf numFmtId="43" fontId="3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1"/>
  <sheetViews>
    <sheetView topLeftCell="A109" workbookViewId="0">
      <selection activeCell="H119" sqref="H119"/>
    </sheetView>
  </sheetViews>
  <sheetFormatPr defaultRowHeight="15" x14ac:dyDescent="0.25"/>
  <cols>
    <col min="2" max="2" width="9.140625" style="1"/>
    <col min="3" max="3" width="46.85546875" style="3" customWidth="1"/>
    <col min="4" max="4" width="14.85546875" style="4" customWidth="1"/>
  </cols>
  <sheetData>
    <row r="2" spans="2:4" s="2" customFormat="1" ht="45" x14ac:dyDescent="0.25">
      <c r="B2" s="5" t="s">
        <v>0</v>
      </c>
      <c r="C2" s="5" t="s">
        <v>1</v>
      </c>
      <c r="D2" s="6" t="s">
        <v>337</v>
      </c>
    </row>
    <row r="3" spans="2:4" x14ac:dyDescent="0.25">
      <c r="B3" s="7">
        <v>1</v>
      </c>
      <c r="C3" s="8" t="s">
        <v>2</v>
      </c>
      <c r="D3" s="9">
        <v>93169.81</v>
      </c>
    </row>
    <row r="4" spans="2:4" x14ac:dyDescent="0.25">
      <c r="B4" s="7">
        <v>2</v>
      </c>
      <c r="C4" s="8" t="s">
        <v>3</v>
      </c>
      <c r="D4" s="9">
        <v>36018.990000000005</v>
      </c>
    </row>
    <row r="5" spans="2:4" x14ac:dyDescent="0.25">
      <c r="B5" s="7">
        <v>3</v>
      </c>
      <c r="C5" s="8" t="s">
        <v>4</v>
      </c>
      <c r="D5" s="9">
        <v>126.67</v>
      </c>
    </row>
    <row r="6" spans="2:4" x14ac:dyDescent="0.25">
      <c r="B6" s="7">
        <v>4</v>
      </c>
      <c r="C6" s="8" t="s">
        <v>5</v>
      </c>
      <c r="D6" s="9">
        <v>39193.19</v>
      </c>
    </row>
    <row r="7" spans="2:4" x14ac:dyDescent="0.25">
      <c r="B7" s="7">
        <v>5</v>
      </c>
      <c r="C7" s="8" t="s">
        <v>6</v>
      </c>
      <c r="D7" s="9">
        <v>97065.17</v>
      </c>
    </row>
    <row r="8" spans="2:4" x14ac:dyDescent="0.25">
      <c r="B8" s="7">
        <v>6</v>
      </c>
      <c r="C8" s="8" t="s">
        <v>7</v>
      </c>
      <c r="D8" s="9">
        <v>256055.05</v>
      </c>
    </row>
    <row r="9" spans="2:4" x14ac:dyDescent="0.25">
      <c r="B9" s="7">
        <v>7</v>
      </c>
      <c r="C9" s="8" t="s">
        <v>8</v>
      </c>
      <c r="D9" s="9">
        <v>12522.12</v>
      </c>
    </row>
    <row r="10" spans="2:4" x14ac:dyDescent="0.25">
      <c r="B10" s="7">
        <v>8</v>
      </c>
      <c r="C10" s="8" t="s">
        <v>9</v>
      </c>
      <c r="D10" s="9">
        <v>274823.05000000005</v>
      </c>
    </row>
    <row r="11" spans="2:4" x14ac:dyDescent="0.25">
      <c r="B11" s="7">
        <v>9</v>
      </c>
      <c r="C11" s="8" t="s">
        <v>10</v>
      </c>
      <c r="D11" s="9">
        <v>1804.3899999999999</v>
      </c>
    </row>
    <row r="12" spans="2:4" x14ac:dyDescent="0.25">
      <c r="B12" s="7">
        <v>10</v>
      </c>
      <c r="C12" s="8" t="s">
        <v>341</v>
      </c>
      <c r="D12" s="9">
        <v>64320.840000000004</v>
      </c>
    </row>
    <row r="13" spans="2:4" x14ac:dyDescent="0.25">
      <c r="B13" s="7">
        <v>11</v>
      </c>
      <c r="C13" s="8" t="s">
        <v>11</v>
      </c>
      <c r="D13" s="9">
        <v>15471.37</v>
      </c>
    </row>
    <row r="14" spans="2:4" x14ac:dyDescent="0.25">
      <c r="B14" s="7">
        <v>12</v>
      </c>
      <c r="C14" s="8" t="s">
        <v>12</v>
      </c>
      <c r="D14" s="9">
        <f>42654.77-21316.22-4406.91</f>
        <v>16931.639999999996</v>
      </c>
    </row>
    <row r="15" spans="2:4" x14ac:dyDescent="0.25">
      <c r="B15" s="7">
        <v>13</v>
      </c>
      <c r="C15" s="8" t="s">
        <v>13</v>
      </c>
      <c r="D15" s="9">
        <f>124170.88-2308.66-27.38</f>
        <v>121834.84</v>
      </c>
    </row>
    <row r="16" spans="2:4" x14ac:dyDescent="0.25">
      <c r="B16" s="7">
        <v>14</v>
      </c>
      <c r="C16" s="8" t="s">
        <v>14</v>
      </c>
      <c r="D16" s="9">
        <v>38596.1</v>
      </c>
    </row>
    <row r="17" spans="2:4" x14ac:dyDescent="0.25">
      <c r="B17" s="7">
        <v>15</v>
      </c>
      <c r="C17" s="8" t="s">
        <v>15</v>
      </c>
      <c r="D17" s="9">
        <f>76322.55-9561.45</f>
        <v>66761.100000000006</v>
      </c>
    </row>
    <row r="18" spans="2:4" x14ac:dyDescent="0.25">
      <c r="B18" s="7">
        <v>16</v>
      </c>
      <c r="C18" s="8" t="s">
        <v>16</v>
      </c>
      <c r="D18" s="9">
        <v>625.48</v>
      </c>
    </row>
    <row r="19" spans="2:4" x14ac:dyDescent="0.25">
      <c r="B19" s="7">
        <v>17</v>
      </c>
      <c r="C19" s="8" t="s">
        <v>17</v>
      </c>
      <c r="D19" s="9">
        <v>4229.1899999999996</v>
      </c>
    </row>
    <row r="20" spans="2:4" x14ac:dyDescent="0.25">
      <c r="B20" s="7">
        <v>18</v>
      </c>
      <c r="C20" s="8" t="s">
        <v>18</v>
      </c>
      <c r="D20" s="9">
        <v>47566.86</v>
      </c>
    </row>
    <row r="21" spans="2:4" x14ac:dyDescent="0.25">
      <c r="B21" s="7">
        <v>19</v>
      </c>
      <c r="C21" s="8" t="s">
        <v>19</v>
      </c>
      <c r="D21" s="9">
        <v>25322.53</v>
      </c>
    </row>
    <row r="22" spans="2:4" x14ac:dyDescent="0.25">
      <c r="B22" s="7">
        <v>20</v>
      </c>
      <c r="C22" s="8" t="s">
        <v>20</v>
      </c>
      <c r="D22" s="9">
        <v>39066.659999999996</v>
      </c>
    </row>
    <row r="23" spans="2:4" x14ac:dyDescent="0.25">
      <c r="B23" s="7">
        <v>21</v>
      </c>
      <c r="C23" s="8" t="s">
        <v>21</v>
      </c>
      <c r="D23" s="9">
        <v>40125.100000000006</v>
      </c>
    </row>
    <row r="24" spans="2:4" x14ac:dyDescent="0.25">
      <c r="B24" s="7">
        <v>22</v>
      </c>
      <c r="C24" s="8" t="s">
        <v>22</v>
      </c>
      <c r="D24" s="9">
        <v>8221.3100000000013</v>
      </c>
    </row>
    <row r="25" spans="2:4" x14ac:dyDescent="0.25">
      <c r="B25" s="7">
        <v>23</v>
      </c>
      <c r="C25" s="8" t="s">
        <v>23</v>
      </c>
      <c r="D25" s="9">
        <v>12383.44</v>
      </c>
    </row>
    <row r="26" spans="2:4" x14ac:dyDescent="0.25">
      <c r="B26" s="7">
        <v>24</v>
      </c>
      <c r="C26" s="8" t="s">
        <v>24</v>
      </c>
      <c r="D26" s="9">
        <v>36102.33</v>
      </c>
    </row>
    <row r="27" spans="2:4" x14ac:dyDescent="0.25">
      <c r="B27" s="7">
        <v>25</v>
      </c>
      <c r="C27" s="8" t="s">
        <v>25</v>
      </c>
      <c r="D27" s="9">
        <v>159207</v>
      </c>
    </row>
    <row r="28" spans="2:4" x14ac:dyDescent="0.25">
      <c r="B28" s="7">
        <v>26</v>
      </c>
      <c r="C28" s="8" t="s">
        <v>26</v>
      </c>
      <c r="D28" s="9">
        <f>37708.32-4223.32-1413.39</f>
        <v>32071.61</v>
      </c>
    </row>
    <row r="29" spans="2:4" x14ac:dyDescent="0.25">
      <c r="B29" s="7">
        <v>27</v>
      </c>
      <c r="C29" s="8" t="s">
        <v>27</v>
      </c>
      <c r="D29" s="9">
        <v>4660.9699999999993</v>
      </c>
    </row>
    <row r="30" spans="2:4" x14ac:dyDescent="0.25">
      <c r="B30" s="7">
        <v>28</v>
      </c>
      <c r="C30" s="8" t="s">
        <v>28</v>
      </c>
      <c r="D30" s="9">
        <v>0.12000000000000001</v>
      </c>
    </row>
    <row r="31" spans="2:4" x14ac:dyDescent="0.25">
      <c r="B31" s="7">
        <v>29</v>
      </c>
      <c r="C31" s="8" t="s">
        <v>29</v>
      </c>
      <c r="D31" s="9">
        <v>22839.660000000003</v>
      </c>
    </row>
    <row r="32" spans="2:4" x14ac:dyDescent="0.25">
      <c r="B32" s="7">
        <v>30</v>
      </c>
      <c r="C32" s="8" t="s">
        <v>30</v>
      </c>
      <c r="D32" s="9">
        <f>119802.65-30</f>
        <v>119772.65</v>
      </c>
    </row>
    <row r="33" spans="2:4" x14ac:dyDescent="0.25">
      <c r="B33" s="7">
        <v>31</v>
      </c>
      <c r="C33" s="8" t="s">
        <v>31</v>
      </c>
      <c r="D33" s="9">
        <v>93847</v>
      </c>
    </row>
    <row r="34" spans="2:4" x14ac:dyDescent="0.25">
      <c r="B34" s="7">
        <v>32</v>
      </c>
      <c r="C34" s="8" t="s">
        <v>32</v>
      </c>
      <c r="D34" s="9">
        <v>124586.96999999999</v>
      </c>
    </row>
    <row r="35" spans="2:4" x14ac:dyDescent="0.25">
      <c r="B35" s="7">
        <v>33</v>
      </c>
      <c r="C35" s="8" t="s">
        <v>33</v>
      </c>
      <c r="D35" s="9">
        <v>95030.329999999987</v>
      </c>
    </row>
    <row r="36" spans="2:4" x14ac:dyDescent="0.25">
      <c r="B36" s="7">
        <v>34</v>
      </c>
      <c r="C36" s="8" t="s">
        <v>34</v>
      </c>
      <c r="D36" s="9">
        <v>64031.359999999993</v>
      </c>
    </row>
    <row r="37" spans="2:4" x14ac:dyDescent="0.25">
      <c r="B37" s="7">
        <v>35</v>
      </c>
      <c r="C37" s="8" t="s">
        <v>35</v>
      </c>
      <c r="D37" s="9">
        <f>10472.29-1810.99-336.75</f>
        <v>8324.5500000000011</v>
      </c>
    </row>
    <row r="38" spans="2:4" x14ac:dyDescent="0.25">
      <c r="B38" s="7">
        <v>36</v>
      </c>
      <c r="C38" s="8" t="s">
        <v>36</v>
      </c>
      <c r="D38" s="9">
        <v>101731.48000000001</v>
      </c>
    </row>
    <row r="39" spans="2:4" x14ac:dyDescent="0.25">
      <c r="B39" s="7">
        <v>37</v>
      </c>
      <c r="C39" s="8" t="s">
        <v>37</v>
      </c>
      <c r="D39" s="9">
        <f>37953.87-5436.79</f>
        <v>32517.08</v>
      </c>
    </row>
    <row r="40" spans="2:4" x14ac:dyDescent="0.25">
      <c r="B40" s="7">
        <v>38</v>
      </c>
      <c r="C40" s="8" t="s">
        <v>38</v>
      </c>
      <c r="D40" s="9">
        <v>37734.729999999996</v>
      </c>
    </row>
    <row r="41" spans="2:4" x14ac:dyDescent="0.25">
      <c r="B41" s="7">
        <v>39</v>
      </c>
      <c r="C41" s="8" t="s">
        <v>39</v>
      </c>
      <c r="D41" s="9">
        <v>71237.83</v>
      </c>
    </row>
    <row r="42" spans="2:4" x14ac:dyDescent="0.25">
      <c r="B42" s="7">
        <v>40</v>
      </c>
      <c r="C42" s="8" t="s">
        <v>40</v>
      </c>
      <c r="D42" s="9">
        <v>60003.030000000006</v>
      </c>
    </row>
    <row r="43" spans="2:4" x14ac:dyDescent="0.25">
      <c r="B43" s="7">
        <v>41</v>
      </c>
      <c r="C43" s="8" t="s">
        <v>41</v>
      </c>
      <c r="D43" s="9">
        <v>112462.63</v>
      </c>
    </row>
    <row r="44" spans="2:4" x14ac:dyDescent="0.25">
      <c r="B44" s="7">
        <v>42</v>
      </c>
      <c r="C44" s="8" t="s">
        <v>42</v>
      </c>
      <c r="D44" s="9">
        <v>48314.090000000004</v>
      </c>
    </row>
    <row r="45" spans="2:4" x14ac:dyDescent="0.25">
      <c r="B45" s="7">
        <v>43</v>
      </c>
      <c r="C45" s="8" t="s">
        <v>43</v>
      </c>
      <c r="D45" s="9">
        <v>85520.58</v>
      </c>
    </row>
    <row r="46" spans="2:4" x14ac:dyDescent="0.25">
      <c r="B46" s="7">
        <v>44</v>
      </c>
      <c r="C46" s="8" t="s">
        <v>44</v>
      </c>
      <c r="D46" s="9">
        <v>36049.49</v>
      </c>
    </row>
    <row r="47" spans="2:4" x14ac:dyDescent="0.25">
      <c r="B47" s="7">
        <v>45</v>
      </c>
      <c r="C47" s="8" t="s">
        <v>45</v>
      </c>
      <c r="D47" s="9">
        <v>15869.8</v>
      </c>
    </row>
    <row r="48" spans="2:4" x14ac:dyDescent="0.25">
      <c r="B48" s="7">
        <v>46</v>
      </c>
      <c r="C48" s="8" t="s">
        <v>46</v>
      </c>
      <c r="D48" s="9">
        <v>164206.48000000001</v>
      </c>
    </row>
    <row r="49" spans="2:4" x14ac:dyDescent="0.25">
      <c r="B49" s="7">
        <v>47</v>
      </c>
      <c r="C49" s="8" t="s">
        <v>47</v>
      </c>
      <c r="D49" s="9">
        <v>49138.38</v>
      </c>
    </row>
    <row r="50" spans="2:4" x14ac:dyDescent="0.25">
      <c r="B50" s="7">
        <v>48</v>
      </c>
      <c r="C50" s="8" t="s">
        <v>48</v>
      </c>
      <c r="D50" s="9">
        <v>269.73999999999995</v>
      </c>
    </row>
    <row r="51" spans="2:4" x14ac:dyDescent="0.25">
      <c r="B51" s="7">
        <v>49</v>
      </c>
      <c r="C51" s="8" t="s">
        <v>49</v>
      </c>
      <c r="D51" s="9">
        <v>89812.23</v>
      </c>
    </row>
    <row r="52" spans="2:4" x14ac:dyDescent="0.25">
      <c r="B52" s="7">
        <v>50</v>
      </c>
      <c r="C52" s="8" t="s">
        <v>50</v>
      </c>
      <c r="D52" s="9">
        <v>616.43999999999994</v>
      </c>
    </row>
    <row r="53" spans="2:4" x14ac:dyDescent="0.25">
      <c r="B53" s="7">
        <v>51</v>
      </c>
      <c r="C53" s="8" t="s">
        <v>51</v>
      </c>
      <c r="D53" s="9">
        <v>182.28</v>
      </c>
    </row>
    <row r="54" spans="2:4" x14ac:dyDescent="0.25">
      <c r="B54" s="7">
        <v>52</v>
      </c>
      <c r="C54" s="8" t="s">
        <v>52</v>
      </c>
      <c r="D54" s="9">
        <v>127604.83</v>
      </c>
    </row>
    <row r="55" spans="2:4" x14ac:dyDescent="0.25">
      <c r="B55" s="7">
        <v>53</v>
      </c>
      <c r="C55" s="8" t="s">
        <v>53</v>
      </c>
      <c r="D55" s="9">
        <v>95205.5</v>
      </c>
    </row>
    <row r="56" spans="2:4" x14ac:dyDescent="0.25">
      <c r="B56" s="7">
        <v>54</v>
      </c>
      <c r="C56" s="8" t="s">
        <v>54</v>
      </c>
      <c r="D56" s="9">
        <v>94947.47</v>
      </c>
    </row>
    <row r="57" spans="2:4" x14ac:dyDescent="0.25">
      <c r="B57" s="7">
        <v>55</v>
      </c>
      <c r="C57" s="8" t="s">
        <v>55</v>
      </c>
      <c r="D57" s="9">
        <v>39978.69</v>
      </c>
    </row>
    <row r="58" spans="2:4" x14ac:dyDescent="0.25">
      <c r="B58" s="7">
        <v>56</v>
      </c>
      <c r="C58" s="8" t="s">
        <v>56</v>
      </c>
      <c r="D58" s="9">
        <v>37609.71</v>
      </c>
    </row>
    <row r="59" spans="2:4" x14ac:dyDescent="0.25">
      <c r="B59" s="7">
        <v>57</v>
      </c>
      <c r="C59" s="8" t="s">
        <v>57</v>
      </c>
      <c r="D59" s="9">
        <v>193497.84</v>
      </c>
    </row>
    <row r="60" spans="2:4" x14ac:dyDescent="0.25">
      <c r="B60" s="7">
        <v>58</v>
      </c>
      <c r="C60" s="8" t="s">
        <v>58</v>
      </c>
      <c r="D60" s="9">
        <v>5022.0799999999954</v>
      </c>
    </row>
    <row r="61" spans="2:4" x14ac:dyDescent="0.25">
      <c r="B61" s="7">
        <v>59</v>
      </c>
      <c r="C61" s="8" t="s">
        <v>59</v>
      </c>
      <c r="D61" s="9">
        <v>101375.98</v>
      </c>
    </row>
    <row r="62" spans="2:4" x14ac:dyDescent="0.25">
      <c r="B62" s="7">
        <v>60</v>
      </c>
      <c r="C62" s="8" t="s">
        <v>60</v>
      </c>
      <c r="D62" s="9">
        <v>75200.94</v>
      </c>
    </row>
    <row r="63" spans="2:4" x14ac:dyDescent="0.25">
      <c r="B63" s="7">
        <v>61</v>
      </c>
      <c r="C63" s="8" t="s">
        <v>61</v>
      </c>
      <c r="D63" s="9">
        <f>128355.02-408.33</f>
        <v>127946.69</v>
      </c>
    </row>
    <row r="64" spans="2:4" x14ac:dyDescent="0.25">
      <c r="B64" s="7">
        <v>62</v>
      </c>
      <c r="C64" s="8" t="s">
        <v>62</v>
      </c>
      <c r="D64" s="9">
        <v>121632.59</v>
      </c>
    </row>
    <row r="65" spans="2:4" x14ac:dyDescent="0.25">
      <c r="B65" s="7">
        <v>63</v>
      </c>
      <c r="C65" s="8" t="s">
        <v>63</v>
      </c>
      <c r="D65" s="9">
        <v>6122.2300000000005</v>
      </c>
    </row>
    <row r="66" spans="2:4" x14ac:dyDescent="0.25">
      <c r="B66" s="7">
        <v>64</v>
      </c>
      <c r="C66" s="8" t="s">
        <v>64</v>
      </c>
      <c r="D66" s="9">
        <v>1944.8999999999969</v>
      </c>
    </row>
    <row r="67" spans="2:4" x14ac:dyDescent="0.25">
      <c r="B67" s="7">
        <v>65</v>
      </c>
      <c r="C67" s="8" t="s">
        <v>65</v>
      </c>
      <c r="D67" s="9">
        <v>423.09999999999997</v>
      </c>
    </row>
    <row r="68" spans="2:4" x14ac:dyDescent="0.25">
      <c r="B68" s="7">
        <v>66</v>
      </c>
      <c r="C68" s="8" t="s">
        <v>66</v>
      </c>
      <c r="D68" s="9">
        <v>32785.03</v>
      </c>
    </row>
    <row r="69" spans="2:4" x14ac:dyDescent="0.25">
      <c r="B69" s="7">
        <v>67</v>
      </c>
      <c r="C69" s="8" t="s">
        <v>67</v>
      </c>
      <c r="D69" s="9">
        <v>9.0000000000003411</v>
      </c>
    </row>
    <row r="70" spans="2:4" x14ac:dyDescent="0.25">
      <c r="B70" s="7">
        <v>68</v>
      </c>
      <c r="C70" s="8" t="s">
        <v>68</v>
      </c>
      <c r="D70" s="9">
        <v>44447.719999999994</v>
      </c>
    </row>
    <row r="71" spans="2:4" x14ac:dyDescent="0.25">
      <c r="B71" s="7">
        <v>69</v>
      </c>
      <c r="C71" s="8" t="s">
        <v>69</v>
      </c>
      <c r="D71" s="9">
        <v>51917.87</v>
      </c>
    </row>
    <row r="72" spans="2:4" x14ac:dyDescent="0.25">
      <c r="B72" s="7">
        <v>70</v>
      </c>
      <c r="C72" s="8" t="s">
        <v>70</v>
      </c>
      <c r="D72" s="9">
        <v>13958.39</v>
      </c>
    </row>
    <row r="73" spans="2:4" x14ac:dyDescent="0.25">
      <c r="B73" s="7">
        <v>71</v>
      </c>
      <c r="C73" s="8" t="s">
        <v>71</v>
      </c>
      <c r="D73" s="9">
        <v>105626.62</v>
      </c>
    </row>
    <row r="74" spans="2:4" x14ac:dyDescent="0.25">
      <c r="B74" s="7">
        <v>72</v>
      </c>
      <c r="C74" s="8" t="s">
        <v>72</v>
      </c>
      <c r="D74" s="9">
        <v>1894.3299999999965</v>
      </c>
    </row>
    <row r="75" spans="2:4" x14ac:dyDescent="0.25">
      <c r="B75" s="7">
        <v>73</v>
      </c>
      <c r="C75" s="8" t="s">
        <v>73</v>
      </c>
      <c r="D75" s="9">
        <f>8099.38-6592.56-0.21</f>
        <v>1506.6099999999997</v>
      </c>
    </row>
    <row r="76" spans="2:4" x14ac:dyDescent="0.25">
      <c r="B76" s="7">
        <v>74</v>
      </c>
      <c r="C76" s="8" t="s">
        <v>74</v>
      </c>
      <c r="D76" s="9">
        <v>61808.979999999996</v>
      </c>
    </row>
    <row r="77" spans="2:4" x14ac:dyDescent="0.25">
      <c r="B77" s="7">
        <v>75</v>
      </c>
      <c r="C77" s="8" t="s">
        <v>75</v>
      </c>
      <c r="D77" s="9">
        <v>22444.31</v>
      </c>
    </row>
    <row r="78" spans="2:4" x14ac:dyDescent="0.25">
      <c r="B78" s="7">
        <v>76</v>
      </c>
      <c r="C78" s="8" t="s">
        <v>76</v>
      </c>
      <c r="D78" s="9">
        <v>54535.31</v>
      </c>
    </row>
    <row r="79" spans="2:4" x14ac:dyDescent="0.25">
      <c r="B79" s="7">
        <v>77</v>
      </c>
      <c r="C79" s="8" t="s">
        <v>77</v>
      </c>
      <c r="D79" s="9">
        <v>78443.510000000009</v>
      </c>
    </row>
    <row r="80" spans="2:4" x14ac:dyDescent="0.25">
      <c r="B80" s="7">
        <v>78</v>
      </c>
      <c r="C80" s="8" t="s">
        <v>78</v>
      </c>
      <c r="D80" s="9">
        <v>167049.72999999998</v>
      </c>
    </row>
    <row r="81" spans="2:4" x14ac:dyDescent="0.25">
      <c r="B81" s="7">
        <v>79</v>
      </c>
      <c r="C81" s="8" t="s">
        <v>79</v>
      </c>
      <c r="D81" s="9">
        <v>89291.22</v>
      </c>
    </row>
    <row r="82" spans="2:4" x14ac:dyDescent="0.25">
      <c r="B82" s="7">
        <v>80</v>
      </c>
      <c r="C82" s="8" t="s">
        <v>80</v>
      </c>
      <c r="D82" s="9">
        <v>588.41</v>
      </c>
    </row>
    <row r="83" spans="2:4" x14ac:dyDescent="0.25">
      <c r="B83" s="7">
        <v>81</v>
      </c>
      <c r="C83" s="8" t="s">
        <v>81</v>
      </c>
      <c r="D83" s="9">
        <v>22135.87</v>
      </c>
    </row>
    <row r="84" spans="2:4" x14ac:dyDescent="0.25">
      <c r="B84" s="7">
        <v>82</v>
      </c>
      <c r="C84" s="8" t="s">
        <v>82</v>
      </c>
      <c r="D84" s="9">
        <f>54825.07-417.17</f>
        <v>54407.9</v>
      </c>
    </row>
    <row r="85" spans="2:4" x14ac:dyDescent="0.25">
      <c r="B85" s="7">
        <v>83</v>
      </c>
      <c r="C85" s="8" t="s">
        <v>83</v>
      </c>
      <c r="D85" s="9">
        <v>19.66</v>
      </c>
    </row>
    <row r="86" spans="2:4" x14ac:dyDescent="0.25">
      <c r="B86" s="7">
        <v>84</v>
      </c>
      <c r="C86" s="8" t="s">
        <v>84</v>
      </c>
      <c r="D86" s="9">
        <v>140.07</v>
      </c>
    </row>
    <row r="87" spans="2:4" x14ac:dyDescent="0.25">
      <c r="B87" s="7">
        <v>85</v>
      </c>
      <c r="C87" s="8" t="s">
        <v>85</v>
      </c>
      <c r="D87" s="9">
        <v>24.54</v>
      </c>
    </row>
    <row r="88" spans="2:4" x14ac:dyDescent="0.25">
      <c r="B88" s="7">
        <v>86</v>
      </c>
      <c r="C88" s="8" t="s">
        <v>86</v>
      </c>
      <c r="D88" s="9">
        <v>53469.599999999999</v>
      </c>
    </row>
    <row r="89" spans="2:4" x14ac:dyDescent="0.25">
      <c r="B89" s="7">
        <v>87</v>
      </c>
      <c r="C89" s="8" t="s">
        <v>87</v>
      </c>
      <c r="D89" s="9">
        <v>42206.229999999996</v>
      </c>
    </row>
    <row r="90" spans="2:4" x14ac:dyDescent="0.25">
      <c r="B90" s="7">
        <v>88</v>
      </c>
      <c r="C90" s="8" t="s">
        <v>88</v>
      </c>
      <c r="D90" s="9">
        <v>82.63</v>
      </c>
    </row>
    <row r="91" spans="2:4" x14ac:dyDescent="0.25">
      <c r="B91" s="7">
        <v>89</v>
      </c>
      <c r="C91" s="8" t="s">
        <v>89</v>
      </c>
      <c r="D91" s="9">
        <f>47196.69-29</f>
        <v>47167.69</v>
      </c>
    </row>
    <row r="92" spans="2:4" x14ac:dyDescent="0.25">
      <c r="B92" s="7">
        <v>90</v>
      </c>
      <c r="C92" s="8" t="s">
        <v>90</v>
      </c>
      <c r="D92" s="9">
        <v>4936.79</v>
      </c>
    </row>
    <row r="93" spans="2:4" x14ac:dyDescent="0.25">
      <c r="B93" s="7">
        <v>91</v>
      </c>
      <c r="C93" s="8" t="s">
        <v>91</v>
      </c>
      <c r="D93" s="9">
        <v>25683.29</v>
      </c>
    </row>
    <row r="94" spans="2:4" x14ac:dyDescent="0.25">
      <c r="B94" s="7">
        <v>92</v>
      </c>
      <c r="C94" s="8" t="s">
        <v>92</v>
      </c>
      <c r="D94" s="9">
        <v>22832.03</v>
      </c>
    </row>
    <row r="95" spans="2:4" x14ac:dyDescent="0.25">
      <c r="B95" s="7">
        <v>93</v>
      </c>
      <c r="C95" s="8" t="s">
        <v>93</v>
      </c>
      <c r="D95" s="9">
        <v>19408.27</v>
      </c>
    </row>
    <row r="96" spans="2:4" x14ac:dyDescent="0.25">
      <c r="B96" s="7">
        <v>94</v>
      </c>
      <c r="C96" s="8" t="s">
        <v>94</v>
      </c>
      <c r="D96" s="9">
        <v>103881.66</v>
      </c>
    </row>
    <row r="97" spans="2:4" x14ac:dyDescent="0.25">
      <c r="B97" s="7">
        <v>95</v>
      </c>
      <c r="C97" s="8" t="s">
        <v>95</v>
      </c>
      <c r="D97" s="9">
        <v>53542.46</v>
      </c>
    </row>
    <row r="98" spans="2:4" x14ac:dyDescent="0.25">
      <c r="B98" s="7">
        <v>96</v>
      </c>
      <c r="C98" s="8" t="s">
        <v>96</v>
      </c>
      <c r="D98" s="9">
        <v>2204.94</v>
      </c>
    </row>
    <row r="99" spans="2:4" x14ac:dyDescent="0.25">
      <c r="B99" s="7">
        <v>97</v>
      </c>
      <c r="C99" s="8" t="s">
        <v>97</v>
      </c>
      <c r="D99" s="9">
        <f>154519.41-5315.1-620.11</f>
        <v>148584.20000000001</v>
      </c>
    </row>
    <row r="100" spans="2:4" x14ac:dyDescent="0.25">
      <c r="B100" s="7">
        <v>98</v>
      </c>
      <c r="C100" s="8" t="s">
        <v>98</v>
      </c>
      <c r="D100" s="9">
        <v>46990.87</v>
      </c>
    </row>
    <row r="101" spans="2:4" x14ac:dyDescent="0.25">
      <c r="B101" s="7">
        <v>99</v>
      </c>
      <c r="C101" s="8" t="s">
        <v>99</v>
      </c>
      <c r="D101" s="9">
        <v>7487.2099999999973</v>
      </c>
    </row>
    <row r="102" spans="2:4" x14ac:dyDescent="0.25">
      <c r="B102" s="7">
        <v>100</v>
      </c>
      <c r="C102" s="8" t="s">
        <v>338</v>
      </c>
      <c r="D102" s="9">
        <v>64153.21</v>
      </c>
    </row>
    <row r="103" spans="2:4" x14ac:dyDescent="0.25">
      <c r="B103" s="7">
        <v>101</v>
      </c>
      <c r="C103" s="8" t="s">
        <v>100</v>
      </c>
      <c r="D103" s="9">
        <v>288.82000000000119</v>
      </c>
    </row>
    <row r="104" spans="2:4" x14ac:dyDescent="0.25">
      <c r="B104" s="7">
        <v>102</v>
      </c>
      <c r="C104" s="8" t="s">
        <v>101</v>
      </c>
      <c r="D104" s="9">
        <v>78142.439999999988</v>
      </c>
    </row>
    <row r="105" spans="2:4" x14ac:dyDescent="0.25">
      <c r="B105" s="7">
        <v>103</v>
      </c>
      <c r="C105" s="8" t="s">
        <v>102</v>
      </c>
      <c r="D105" s="9">
        <v>68907.53</v>
      </c>
    </row>
    <row r="106" spans="2:4" x14ac:dyDescent="0.25">
      <c r="B106" s="7">
        <v>104</v>
      </c>
      <c r="C106" s="8" t="s">
        <v>103</v>
      </c>
      <c r="D106" s="9">
        <v>7584.3600000000006</v>
      </c>
    </row>
    <row r="107" spans="2:4" x14ac:dyDescent="0.25">
      <c r="B107" s="7">
        <v>105</v>
      </c>
      <c r="C107" s="8" t="s">
        <v>104</v>
      </c>
      <c r="D107" s="9">
        <v>25663.21</v>
      </c>
    </row>
    <row r="108" spans="2:4" x14ac:dyDescent="0.25">
      <c r="B108" s="7">
        <v>106</v>
      </c>
      <c r="C108" s="8" t="s">
        <v>105</v>
      </c>
      <c r="D108" s="9">
        <v>22634.67</v>
      </c>
    </row>
    <row r="109" spans="2:4" x14ac:dyDescent="0.25">
      <c r="B109" s="7">
        <v>107</v>
      </c>
      <c r="C109" s="8" t="s">
        <v>106</v>
      </c>
      <c r="D109" s="9">
        <v>21191.29</v>
      </c>
    </row>
    <row r="110" spans="2:4" x14ac:dyDescent="0.25">
      <c r="B110" s="7">
        <v>108</v>
      </c>
      <c r="C110" s="8" t="s">
        <v>107</v>
      </c>
      <c r="D110" s="9">
        <v>23987.649999999998</v>
      </c>
    </row>
    <row r="111" spans="2:4" x14ac:dyDescent="0.25">
      <c r="B111" s="7">
        <v>109</v>
      </c>
      <c r="C111" s="8" t="s">
        <v>108</v>
      </c>
      <c r="D111" s="9">
        <v>27365.82</v>
      </c>
    </row>
    <row r="112" spans="2:4" x14ac:dyDescent="0.25">
      <c r="B112" s="7">
        <v>110</v>
      </c>
      <c r="C112" s="8" t="s">
        <v>109</v>
      </c>
      <c r="D112" s="9">
        <f>53755.12-2306.7-556.62</f>
        <v>50891.8</v>
      </c>
    </row>
    <row r="113" spans="2:4" x14ac:dyDescent="0.25">
      <c r="B113" s="7">
        <v>111</v>
      </c>
      <c r="C113" s="8" t="s">
        <v>110</v>
      </c>
      <c r="D113" s="9">
        <f>145845.99-85048.08</f>
        <v>60797.909999999989</v>
      </c>
    </row>
    <row r="114" spans="2:4" x14ac:dyDescent="0.25">
      <c r="B114" s="7">
        <v>112</v>
      </c>
      <c r="C114" s="8" t="s">
        <v>111</v>
      </c>
      <c r="D114" s="9">
        <v>10106.99</v>
      </c>
    </row>
    <row r="115" spans="2:4" x14ac:dyDescent="0.25">
      <c r="B115" s="7">
        <v>113</v>
      </c>
      <c r="C115" s="8" t="s">
        <v>339</v>
      </c>
      <c r="D115" s="9">
        <v>46066.61</v>
      </c>
    </row>
    <row r="116" spans="2:4" x14ac:dyDescent="0.25">
      <c r="B116" s="7">
        <v>114</v>
      </c>
      <c r="C116" s="8" t="s">
        <v>112</v>
      </c>
      <c r="D116" s="9">
        <v>40744.71</v>
      </c>
    </row>
    <row r="117" spans="2:4" x14ac:dyDescent="0.25">
      <c r="B117" s="7">
        <v>115</v>
      </c>
      <c r="C117" s="8" t="s">
        <v>113</v>
      </c>
      <c r="D117" s="9">
        <v>66186.73</v>
      </c>
    </row>
    <row r="118" spans="2:4" x14ac:dyDescent="0.25">
      <c r="B118" s="7">
        <v>116</v>
      </c>
      <c r="C118" s="8" t="s">
        <v>114</v>
      </c>
      <c r="D118" s="9">
        <v>76343.950000000012</v>
      </c>
    </row>
    <row r="119" spans="2:4" x14ac:dyDescent="0.25">
      <c r="B119" s="7">
        <v>117</v>
      </c>
      <c r="C119" s="8" t="s">
        <v>115</v>
      </c>
      <c r="D119" s="9">
        <v>71243.23</v>
      </c>
    </row>
    <row r="120" spans="2:4" x14ac:dyDescent="0.25">
      <c r="B120" s="7">
        <v>118</v>
      </c>
      <c r="C120" s="8" t="s">
        <v>116</v>
      </c>
      <c r="D120" s="9">
        <v>56572.25</v>
      </c>
    </row>
    <row r="121" spans="2:4" x14ac:dyDescent="0.25">
      <c r="B121" s="7">
        <v>119</v>
      </c>
      <c r="C121" s="8" t="s">
        <v>117</v>
      </c>
      <c r="D121" s="9">
        <f>55841.96-13420.47</f>
        <v>42421.49</v>
      </c>
    </row>
    <row r="122" spans="2:4" x14ac:dyDescent="0.25">
      <c r="B122" s="7">
        <v>120</v>
      </c>
      <c r="C122" s="8" t="s">
        <v>118</v>
      </c>
      <c r="D122" s="9">
        <v>197390.79</v>
      </c>
    </row>
    <row r="123" spans="2:4" x14ac:dyDescent="0.25">
      <c r="B123" s="7">
        <v>121</v>
      </c>
      <c r="C123" s="8" t="s">
        <v>119</v>
      </c>
      <c r="D123" s="9">
        <v>50393.06</v>
      </c>
    </row>
    <row r="124" spans="2:4" x14ac:dyDescent="0.25">
      <c r="B124" s="7">
        <v>122</v>
      </c>
      <c r="C124" s="8" t="s">
        <v>120</v>
      </c>
      <c r="D124" s="9">
        <v>17576.8</v>
      </c>
    </row>
    <row r="125" spans="2:4" x14ac:dyDescent="0.25">
      <c r="B125" s="7">
        <v>123</v>
      </c>
      <c r="C125" s="8" t="s">
        <v>121</v>
      </c>
      <c r="D125" s="9">
        <v>71.66</v>
      </c>
    </row>
    <row r="126" spans="2:4" x14ac:dyDescent="0.25">
      <c r="B126" s="7">
        <v>124</v>
      </c>
      <c r="C126" s="8" t="s">
        <v>340</v>
      </c>
      <c r="D126" s="9">
        <v>16681.41</v>
      </c>
    </row>
    <row r="127" spans="2:4" x14ac:dyDescent="0.25">
      <c r="B127" s="7">
        <v>125</v>
      </c>
      <c r="C127" s="8" t="s">
        <v>122</v>
      </c>
      <c r="D127" s="9">
        <v>126200.18000000001</v>
      </c>
    </row>
    <row r="128" spans="2:4" x14ac:dyDescent="0.25">
      <c r="B128" s="7">
        <v>126</v>
      </c>
      <c r="C128" s="8" t="s">
        <v>123</v>
      </c>
      <c r="D128" s="9">
        <v>55298.8</v>
      </c>
    </row>
    <row r="129" spans="2:4" x14ac:dyDescent="0.25">
      <c r="B129" s="7">
        <v>127</v>
      </c>
      <c r="C129" s="8" t="s">
        <v>124</v>
      </c>
      <c r="D129" s="9">
        <f>4723.44-1323.9</f>
        <v>3399.5399999999995</v>
      </c>
    </row>
    <row r="130" spans="2:4" x14ac:dyDescent="0.25">
      <c r="B130" s="7">
        <v>128</v>
      </c>
      <c r="C130" s="8" t="s">
        <v>125</v>
      </c>
      <c r="D130" s="9">
        <v>35555.47</v>
      </c>
    </row>
    <row r="131" spans="2:4" x14ac:dyDescent="0.25">
      <c r="B131" s="7" t="s">
        <v>126</v>
      </c>
      <c r="C131" s="8" t="s">
        <v>127</v>
      </c>
      <c r="D131" s="9">
        <f>SUM(D3:D130)</f>
        <v>6752263.6200000038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O81"/>
  <sheetViews>
    <sheetView tabSelected="1" topLeftCell="A68" workbookViewId="0">
      <selection activeCell="F5" sqref="F5:F76"/>
    </sheetView>
  </sheetViews>
  <sheetFormatPr defaultRowHeight="15" x14ac:dyDescent="0.25"/>
  <cols>
    <col min="3" max="3" width="25.85546875" customWidth="1"/>
    <col min="4" max="4" width="19.85546875" customWidth="1"/>
    <col min="5" max="5" width="25.85546875" customWidth="1"/>
    <col min="6" max="6" width="25.28515625" style="10" customWidth="1"/>
    <col min="7" max="7" width="22.7109375" style="21" customWidth="1"/>
    <col min="8" max="8" width="13" style="28" customWidth="1"/>
    <col min="9" max="9" width="14.28515625" style="28" customWidth="1"/>
    <col min="10" max="10" width="12.42578125" style="28" customWidth="1"/>
    <col min="11" max="12" width="12.5703125" style="28" customWidth="1"/>
    <col min="13" max="13" width="14.28515625" customWidth="1"/>
    <col min="15" max="15" width="15.7109375" bestFit="1" customWidth="1"/>
  </cols>
  <sheetData>
    <row r="2" spans="2:13" x14ac:dyDescent="0.25">
      <c r="B2" s="11" t="s">
        <v>0</v>
      </c>
      <c r="C2" s="11" t="s">
        <v>1</v>
      </c>
      <c r="D2" s="11" t="s">
        <v>261</v>
      </c>
      <c r="E2" s="11" t="s">
        <v>192</v>
      </c>
      <c r="F2" s="19" t="s">
        <v>342</v>
      </c>
      <c r="G2" s="30" t="s">
        <v>344</v>
      </c>
      <c r="H2" s="27"/>
      <c r="I2" s="27"/>
      <c r="J2" s="27"/>
      <c r="K2" s="27"/>
      <c r="L2" s="27"/>
      <c r="M2" s="27"/>
    </row>
    <row r="3" spans="2:13" ht="38.25" hidden="1" x14ac:dyDescent="0.25">
      <c r="B3" s="12">
        <v>1</v>
      </c>
      <c r="C3" s="13" t="s">
        <v>129</v>
      </c>
      <c r="D3" s="14" t="s">
        <v>262</v>
      </c>
      <c r="E3" s="14" t="s">
        <v>193</v>
      </c>
      <c r="F3" s="20">
        <v>1630356.1600000001</v>
      </c>
      <c r="G3" s="18" t="s">
        <v>347</v>
      </c>
    </row>
    <row r="4" spans="2:13" ht="38.25" hidden="1" x14ac:dyDescent="0.25">
      <c r="B4" s="12">
        <v>2</v>
      </c>
      <c r="C4" s="13" t="s">
        <v>129</v>
      </c>
      <c r="D4" s="14" t="s">
        <v>262</v>
      </c>
      <c r="E4" s="14" t="s">
        <v>194</v>
      </c>
      <c r="F4" s="20">
        <v>2631745.46</v>
      </c>
      <c r="G4" s="18" t="s">
        <v>347</v>
      </c>
    </row>
    <row r="5" spans="2:13" ht="76.5" x14ac:dyDescent="0.25">
      <c r="B5" s="12">
        <v>3</v>
      </c>
      <c r="C5" s="14" t="s">
        <v>130</v>
      </c>
      <c r="D5" s="14" t="s">
        <v>263</v>
      </c>
      <c r="E5" s="14" t="s">
        <v>327</v>
      </c>
      <c r="F5" s="20">
        <v>504593.75999999995</v>
      </c>
      <c r="G5" s="18" t="s">
        <v>346</v>
      </c>
    </row>
    <row r="6" spans="2:13" ht="38.25" hidden="1" x14ac:dyDescent="0.25">
      <c r="B6" s="12">
        <v>4</v>
      </c>
      <c r="C6" s="14" t="s">
        <v>131</v>
      </c>
      <c r="D6" s="14" t="s">
        <v>264</v>
      </c>
      <c r="E6" s="14" t="s">
        <v>195</v>
      </c>
      <c r="F6" s="20">
        <v>14443084.699999999</v>
      </c>
      <c r="G6" s="18" t="s">
        <v>347</v>
      </c>
    </row>
    <row r="7" spans="2:13" ht="76.5" x14ac:dyDescent="0.25">
      <c r="B7" s="12">
        <v>5</v>
      </c>
      <c r="C7" s="14" t="s">
        <v>132</v>
      </c>
      <c r="D7" s="14" t="s">
        <v>265</v>
      </c>
      <c r="E7" s="14" t="s">
        <v>328</v>
      </c>
      <c r="F7" s="20">
        <v>588359.91</v>
      </c>
      <c r="G7" s="18" t="s">
        <v>346</v>
      </c>
    </row>
    <row r="8" spans="2:13" ht="38.25" hidden="1" x14ac:dyDescent="0.25">
      <c r="B8" s="12">
        <v>6</v>
      </c>
      <c r="C8" s="14" t="s">
        <v>133</v>
      </c>
      <c r="D8" s="14" t="s">
        <v>266</v>
      </c>
      <c r="E8" s="14" t="s">
        <v>196</v>
      </c>
      <c r="F8" s="20">
        <v>10814785.959999999</v>
      </c>
      <c r="G8" s="18" t="s">
        <v>347</v>
      </c>
    </row>
    <row r="9" spans="2:13" ht="76.5" x14ac:dyDescent="0.25">
      <c r="B9" s="12">
        <v>7</v>
      </c>
      <c r="C9" s="14" t="s">
        <v>134</v>
      </c>
      <c r="D9" s="14" t="s">
        <v>268</v>
      </c>
      <c r="E9" s="14" t="s">
        <v>197</v>
      </c>
      <c r="F9" s="20">
        <v>17243582.649999999</v>
      </c>
      <c r="G9" s="18" t="s">
        <v>346</v>
      </c>
    </row>
    <row r="10" spans="2:13" ht="76.5" x14ac:dyDescent="0.25">
      <c r="B10" s="12">
        <v>8</v>
      </c>
      <c r="C10" s="14" t="s">
        <v>135</v>
      </c>
      <c r="D10" s="14" t="s">
        <v>267</v>
      </c>
      <c r="E10" s="14" t="s">
        <v>198</v>
      </c>
      <c r="F10" s="20">
        <v>52449863</v>
      </c>
      <c r="G10" s="18" t="s">
        <v>346</v>
      </c>
    </row>
    <row r="11" spans="2:13" ht="38.25" hidden="1" x14ac:dyDescent="0.25">
      <c r="B11" s="12">
        <v>9</v>
      </c>
      <c r="C11" s="14" t="s">
        <v>136</v>
      </c>
      <c r="D11" s="14" t="s">
        <v>269</v>
      </c>
      <c r="E11" s="14" t="s">
        <v>260</v>
      </c>
      <c r="F11" s="20">
        <v>13372240.35</v>
      </c>
      <c r="G11" s="18" t="s">
        <v>345</v>
      </c>
      <c r="H11" s="25"/>
      <c r="I11" s="25"/>
      <c r="J11" s="25"/>
      <c r="K11" s="25"/>
      <c r="L11" s="25"/>
      <c r="M11" s="28"/>
    </row>
    <row r="12" spans="2:13" ht="38.25" hidden="1" x14ac:dyDescent="0.25">
      <c r="B12" s="12">
        <v>10</v>
      </c>
      <c r="C12" s="14" t="s">
        <v>136</v>
      </c>
      <c r="D12" s="14" t="s">
        <v>269</v>
      </c>
      <c r="E12" s="14" t="s">
        <v>329</v>
      </c>
      <c r="F12" s="20">
        <v>84261018.63000001</v>
      </c>
      <c r="G12" s="18" t="s">
        <v>345</v>
      </c>
      <c r="H12" s="25"/>
      <c r="I12" s="25"/>
      <c r="J12" s="25"/>
      <c r="K12" s="25"/>
      <c r="L12" s="25"/>
      <c r="M12" s="28"/>
    </row>
    <row r="13" spans="2:13" ht="76.5" x14ac:dyDescent="0.25">
      <c r="B13" s="12">
        <v>11</v>
      </c>
      <c r="C13" s="14" t="s">
        <v>137</v>
      </c>
      <c r="D13" s="14" t="s">
        <v>270</v>
      </c>
      <c r="E13" s="14" t="s">
        <v>199</v>
      </c>
      <c r="F13" s="20">
        <v>67907574.359999999</v>
      </c>
      <c r="G13" s="18" t="s">
        <v>346</v>
      </c>
      <c r="H13" s="25"/>
      <c r="I13" s="25"/>
      <c r="J13" s="25"/>
      <c r="K13" s="25"/>
      <c r="L13" s="25"/>
    </row>
    <row r="14" spans="2:13" ht="76.5" x14ac:dyDescent="0.25">
      <c r="B14" s="12">
        <v>12</v>
      </c>
      <c r="C14" s="14" t="s">
        <v>138</v>
      </c>
      <c r="D14" s="14" t="s">
        <v>271</v>
      </c>
      <c r="E14" s="14" t="s">
        <v>200</v>
      </c>
      <c r="F14" s="20">
        <v>6971109.3899999997</v>
      </c>
      <c r="G14" s="18" t="s">
        <v>346</v>
      </c>
      <c r="H14" s="25"/>
      <c r="I14" s="25"/>
      <c r="J14" s="25"/>
      <c r="K14" s="25"/>
      <c r="L14" s="25"/>
    </row>
    <row r="15" spans="2:13" ht="76.5" x14ac:dyDescent="0.25">
      <c r="B15" s="12">
        <v>13</v>
      </c>
      <c r="C15" s="14" t="s">
        <v>139</v>
      </c>
      <c r="D15" s="14" t="s">
        <v>272</v>
      </c>
      <c r="E15" s="14" t="s">
        <v>201</v>
      </c>
      <c r="F15" s="20">
        <v>33363872.450000003</v>
      </c>
      <c r="G15" s="18" t="s">
        <v>346</v>
      </c>
      <c r="H15" s="25"/>
      <c r="I15" s="25"/>
      <c r="J15" s="25"/>
      <c r="K15" s="25"/>
      <c r="L15" s="25"/>
    </row>
    <row r="16" spans="2:13" ht="38.25" hidden="1" x14ac:dyDescent="0.25">
      <c r="B16" s="12">
        <v>14</v>
      </c>
      <c r="C16" s="14" t="s">
        <v>140</v>
      </c>
      <c r="D16" s="14" t="s">
        <v>273</v>
      </c>
      <c r="E16" s="14" t="s">
        <v>202</v>
      </c>
      <c r="F16" s="20">
        <v>8972794.1300000008</v>
      </c>
      <c r="G16" s="18" t="s">
        <v>347</v>
      </c>
      <c r="H16" s="25"/>
      <c r="I16" s="25"/>
      <c r="J16" s="25"/>
      <c r="K16" s="25"/>
      <c r="L16" s="25"/>
    </row>
    <row r="17" spans="2:15" ht="38.25" hidden="1" x14ac:dyDescent="0.25">
      <c r="B17" s="12">
        <v>15</v>
      </c>
      <c r="C17" s="14" t="s">
        <v>140</v>
      </c>
      <c r="D17" s="14" t="s">
        <v>273</v>
      </c>
      <c r="E17" s="14" t="s">
        <v>203</v>
      </c>
      <c r="F17" s="20">
        <v>25016514.190000001</v>
      </c>
      <c r="G17" s="18" t="s">
        <v>347</v>
      </c>
      <c r="H17" s="25"/>
      <c r="I17" s="25"/>
      <c r="J17" s="25"/>
      <c r="K17" s="25"/>
      <c r="L17" s="25"/>
    </row>
    <row r="18" spans="2:15" ht="38.25" hidden="1" x14ac:dyDescent="0.25">
      <c r="B18" s="12">
        <v>16</v>
      </c>
      <c r="C18" s="14" t="s">
        <v>141</v>
      </c>
      <c r="D18" s="14" t="s">
        <v>274</v>
      </c>
      <c r="E18" s="14" t="s">
        <v>204</v>
      </c>
      <c r="F18" s="20">
        <v>4184582.41</v>
      </c>
      <c r="G18" s="18" t="s">
        <v>347</v>
      </c>
      <c r="H18" s="25"/>
      <c r="I18" s="25"/>
      <c r="J18" s="25"/>
      <c r="K18" s="25"/>
      <c r="L18" s="25"/>
    </row>
    <row r="19" spans="2:15" ht="38.25" hidden="1" x14ac:dyDescent="0.25">
      <c r="B19" s="12">
        <v>17</v>
      </c>
      <c r="C19" s="14" t="s">
        <v>142</v>
      </c>
      <c r="D19" s="14" t="s">
        <v>275</v>
      </c>
      <c r="E19" s="14" t="s">
        <v>205</v>
      </c>
      <c r="F19" s="20">
        <v>34125261.059999995</v>
      </c>
      <c r="G19" s="18" t="s">
        <v>345</v>
      </c>
      <c r="H19" s="25"/>
      <c r="I19" s="25"/>
      <c r="J19" s="25"/>
      <c r="K19" s="25"/>
      <c r="L19" s="25"/>
      <c r="M19" s="28"/>
    </row>
    <row r="20" spans="2:15" ht="38.25" hidden="1" x14ac:dyDescent="0.25">
      <c r="B20" s="12">
        <v>18</v>
      </c>
      <c r="C20" s="14" t="s">
        <v>143</v>
      </c>
      <c r="D20" s="14" t="s">
        <v>276</v>
      </c>
      <c r="E20" s="14" t="s">
        <v>330</v>
      </c>
      <c r="F20" s="20">
        <v>320322.57</v>
      </c>
      <c r="G20" s="18" t="s">
        <v>347</v>
      </c>
      <c r="H20" s="25"/>
      <c r="I20" s="25"/>
      <c r="J20" s="25"/>
      <c r="K20" s="25"/>
      <c r="L20" s="25"/>
    </row>
    <row r="21" spans="2:15" ht="38.25" hidden="1" x14ac:dyDescent="0.25">
      <c r="B21" s="12">
        <v>19</v>
      </c>
      <c r="C21" s="26" t="s">
        <v>144</v>
      </c>
      <c r="D21" s="14" t="s">
        <v>277</v>
      </c>
      <c r="E21" s="14" t="s">
        <v>206</v>
      </c>
      <c r="F21" s="23">
        <f>13390938.18-1062743.23</f>
        <v>12328194.949999999</v>
      </c>
      <c r="G21" s="24" t="s">
        <v>345</v>
      </c>
      <c r="H21" s="29"/>
      <c r="I21" s="29"/>
      <c r="J21" s="25"/>
      <c r="K21" s="25"/>
      <c r="L21" s="25"/>
      <c r="M21" s="28"/>
      <c r="O21" s="22"/>
    </row>
    <row r="22" spans="2:15" ht="38.25" hidden="1" x14ac:dyDescent="0.25">
      <c r="B22" s="12">
        <v>20</v>
      </c>
      <c r="C22" s="14" t="s">
        <v>145</v>
      </c>
      <c r="D22" s="14" t="s">
        <v>278</v>
      </c>
      <c r="E22" s="14" t="s">
        <v>207</v>
      </c>
      <c r="F22" s="20">
        <v>13270480.560000001</v>
      </c>
      <c r="G22" s="18" t="s">
        <v>347</v>
      </c>
      <c r="H22" s="25"/>
      <c r="I22" s="25"/>
      <c r="J22" s="25"/>
      <c r="K22" s="25"/>
      <c r="L22" s="25"/>
    </row>
    <row r="23" spans="2:15" ht="76.5" x14ac:dyDescent="0.25">
      <c r="B23" s="12">
        <v>21</v>
      </c>
      <c r="C23" s="14" t="s">
        <v>146</v>
      </c>
      <c r="D23" s="14" t="s">
        <v>279</v>
      </c>
      <c r="E23" s="14" t="s">
        <v>208</v>
      </c>
      <c r="F23" s="20">
        <v>13527397.220000001</v>
      </c>
      <c r="G23" s="18" t="s">
        <v>346</v>
      </c>
      <c r="H23" s="25"/>
      <c r="I23" s="25"/>
      <c r="J23" s="25"/>
      <c r="K23" s="25"/>
      <c r="L23" s="25"/>
    </row>
    <row r="24" spans="2:15" ht="38.25" hidden="1" x14ac:dyDescent="0.25">
      <c r="B24" s="12">
        <v>22</v>
      </c>
      <c r="C24" s="14" t="s">
        <v>147</v>
      </c>
      <c r="D24" s="14" t="s">
        <v>280</v>
      </c>
      <c r="E24" s="14" t="s">
        <v>209</v>
      </c>
      <c r="F24" s="20">
        <v>10994547.949999999</v>
      </c>
      <c r="G24" s="18" t="s">
        <v>347</v>
      </c>
      <c r="H24" s="25"/>
      <c r="I24" s="25"/>
      <c r="J24" s="25"/>
      <c r="K24" s="25"/>
      <c r="L24" s="25"/>
    </row>
    <row r="25" spans="2:15" ht="76.5" x14ac:dyDescent="0.25">
      <c r="B25" s="12">
        <v>23</v>
      </c>
      <c r="C25" s="14" t="s">
        <v>148</v>
      </c>
      <c r="D25" s="14" t="s">
        <v>281</v>
      </c>
      <c r="E25" s="14" t="s">
        <v>210</v>
      </c>
      <c r="F25" s="20">
        <v>34402369.280000001</v>
      </c>
      <c r="G25" s="18" t="s">
        <v>346</v>
      </c>
      <c r="H25" s="25"/>
      <c r="I25" s="25"/>
      <c r="J25" s="25"/>
      <c r="K25" s="25"/>
      <c r="L25" s="25"/>
    </row>
    <row r="26" spans="2:15" ht="38.25" hidden="1" x14ac:dyDescent="0.25">
      <c r="B26" s="12">
        <v>24</v>
      </c>
      <c r="C26" s="14" t="s">
        <v>149</v>
      </c>
      <c r="D26" s="14" t="s">
        <v>282</v>
      </c>
      <c r="E26" s="14" t="s">
        <v>331</v>
      </c>
      <c r="F26" s="20">
        <v>344541.43</v>
      </c>
      <c r="G26" s="18" t="s">
        <v>347</v>
      </c>
      <c r="H26" s="25"/>
      <c r="I26" s="25"/>
      <c r="J26" s="25"/>
      <c r="K26" s="25"/>
      <c r="L26" s="25"/>
    </row>
    <row r="27" spans="2:15" ht="76.5" x14ac:dyDescent="0.25">
      <c r="B27" s="12">
        <v>25</v>
      </c>
      <c r="C27" s="14" t="s">
        <v>150</v>
      </c>
      <c r="D27" s="14" t="s">
        <v>283</v>
      </c>
      <c r="E27" s="14" t="s">
        <v>332</v>
      </c>
      <c r="F27" s="20">
        <v>19472030</v>
      </c>
      <c r="G27" s="18" t="s">
        <v>346</v>
      </c>
      <c r="H27" s="25"/>
      <c r="I27" s="25"/>
      <c r="J27" s="25"/>
      <c r="K27" s="25"/>
      <c r="L27" s="25"/>
    </row>
    <row r="28" spans="2:15" ht="25.5" hidden="1" x14ac:dyDescent="0.25">
      <c r="B28" s="12">
        <v>26</v>
      </c>
      <c r="C28" s="14" t="s">
        <v>151</v>
      </c>
      <c r="D28" s="14" t="s">
        <v>284</v>
      </c>
      <c r="E28" s="14" t="s">
        <v>333</v>
      </c>
      <c r="F28" s="20">
        <v>12945750</v>
      </c>
      <c r="G28" s="18" t="s">
        <v>347</v>
      </c>
      <c r="H28" s="25"/>
      <c r="I28" s="25"/>
      <c r="J28" s="25"/>
      <c r="K28" s="25"/>
      <c r="L28" s="25"/>
    </row>
    <row r="29" spans="2:15" ht="38.25" hidden="1" x14ac:dyDescent="0.25">
      <c r="B29" s="12">
        <v>27</v>
      </c>
      <c r="C29" s="14" t="s">
        <v>152</v>
      </c>
      <c r="D29" s="14" t="s">
        <v>285</v>
      </c>
      <c r="E29" s="14" t="s">
        <v>211</v>
      </c>
      <c r="F29" s="20">
        <v>22018420.550000001</v>
      </c>
      <c r="G29" s="18" t="s">
        <v>347</v>
      </c>
      <c r="H29" s="25"/>
      <c r="I29" s="25"/>
      <c r="J29" s="25"/>
      <c r="K29" s="25"/>
      <c r="L29" s="25"/>
    </row>
    <row r="30" spans="2:15" ht="38.25" hidden="1" x14ac:dyDescent="0.25">
      <c r="B30" s="12">
        <v>28</v>
      </c>
      <c r="C30" s="14" t="s">
        <v>152</v>
      </c>
      <c r="D30" s="14" t="s">
        <v>285</v>
      </c>
      <c r="E30" s="14" t="s">
        <v>212</v>
      </c>
      <c r="F30" s="20">
        <v>22025993.699999999</v>
      </c>
      <c r="G30" s="18" t="s">
        <v>347</v>
      </c>
      <c r="H30" s="25"/>
      <c r="I30" s="25"/>
      <c r="J30" s="25"/>
      <c r="K30" s="25"/>
      <c r="L30" s="25"/>
    </row>
    <row r="31" spans="2:15" ht="25.5" hidden="1" x14ac:dyDescent="0.25">
      <c r="B31" s="12">
        <v>29</v>
      </c>
      <c r="C31" s="14" t="s">
        <v>153</v>
      </c>
      <c r="D31" s="14" t="s">
        <v>286</v>
      </c>
      <c r="E31" s="14" t="s">
        <v>334</v>
      </c>
      <c r="F31" s="20">
        <v>3753495.92</v>
      </c>
      <c r="G31" s="18" t="s">
        <v>347</v>
      </c>
      <c r="H31" s="25"/>
      <c r="I31" s="25"/>
      <c r="J31" s="25"/>
      <c r="K31" s="25"/>
      <c r="L31" s="25"/>
    </row>
    <row r="32" spans="2:15" ht="76.5" x14ac:dyDescent="0.25">
      <c r="B32" s="12">
        <v>30</v>
      </c>
      <c r="C32" s="14" t="s">
        <v>154</v>
      </c>
      <c r="D32" s="14" t="s">
        <v>287</v>
      </c>
      <c r="E32" s="14" t="s">
        <v>213</v>
      </c>
      <c r="F32" s="20">
        <v>12903391.09</v>
      </c>
      <c r="G32" s="18" t="s">
        <v>346</v>
      </c>
      <c r="H32" s="25"/>
      <c r="I32" s="25"/>
      <c r="J32" s="25"/>
      <c r="K32" s="25"/>
      <c r="L32" s="25"/>
    </row>
    <row r="33" spans="2:13" ht="38.25" hidden="1" x14ac:dyDescent="0.25">
      <c r="B33" s="12">
        <v>31</v>
      </c>
      <c r="C33" s="14" t="s">
        <v>155</v>
      </c>
      <c r="D33" s="14" t="s">
        <v>288</v>
      </c>
      <c r="E33" s="14" t="s">
        <v>214</v>
      </c>
      <c r="F33" s="20">
        <v>100998738</v>
      </c>
      <c r="G33" s="18" t="s">
        <v>345</v>
      </c>
      <c r="H33" s="25"/>
      <c r="I33" s="25"/>
      <c r="J33" s="25"/>
      <c r="K33" s="25"/>
      <c r="L33" s="25"/>
      <c r="M33" s="25"/>
    </row>
    <row r="34" spans="2:13" ht="38.25" hidden="1" x14ac:dyDescent="0.25">
      <c r="B34" s="12">
        <v>32</v>
      </c>
      <c r="C34" s="14" t="s">
        <v>156</v>
      </c>
      <c r="D34" s="14" t="s">
        <v>289</v>
      </c>
      <c r="E34" s="14" t="s">
        <v>215</v>
      </c>
      <c r="F34" s="23">
        <v>26079787.530000001</v>
      </c>
      <c r="G34" s="18" t="s">
        <v>345</v>
      </c>
      <c r="H34" s="25"/>
      <c r="I34" s="25"/>
      <c r="J34" s="25"/>
      <c r="K34" s="25"/>
      <c r="L34" s="25"/>
      <c r="M34" s="28"/>
    </row>
    <row r="35" spans="2:13" ht="38.25" hidden="1" x14ac:dyDescent="0.25">
      <c r="B35" s="12">
        <v>33</v>
      </c>
      <c r="C35" s="14" t="s">
        <v>156</v>
      </c>
      <c r="D35" s="14" t="s">
        <v>289</v>
      </c>
      <c r="E35" s="14" t="s">
        <v>216</v>
      </c>
      <c r="F35" s="20">
        <v>14044764.5</v>
      </c>
      <c r="G35" s="18" t="s">
        <v>345</v>
      </c>
      <c r="H35" s="25"/>
      <c r="I35" s="25"/>
      <c r="J35" s="25"/>
      <c r="K35" s="25"/>
      <c r="L35" s="25"/>
      <c r="M35" s="28"/>
    </row>
    <row r="36" spans="2:13" ht="38.25" hidden="1" x14ac:dyDescent="0.25">
      <c r="B36" s="12">
        <v>34</v>
      </c>
      <c r="C36" s="14" t="s">
        <v>156</v>
      </c>
      <c r="D36" s="14" t="s">
        <v>289</v>
      </c>
      <c r="E36" s="14" t="s">
        <v>217</v>
      </c>
      <c r="F36" s="20">
        <v>5755068.5099999998</v>
      </c>
      <c r="G36" s="18" t="s">
        <v>345</v>
      </c>
      <c r="H36" s="25"/>
      <c r="I36" s="25"/>
      <c r="J36" s="25"/>
      <c r="K36" s="25"/>
      <c r="L36" s="25"/>
      <c r="M36" s="28"/>
    </row>
    <row r="37" spans="2:13" ht="76.5" x14ac:dyDescent="0.25">
      <c r="B37" s="12">
        <v>35</v>
      </c>
      <c r="C37" s="14" t="s">
        <v>128</v>
      </c>
      <c r="D37" s="14" t="s">
        <v>290</v>
      </c>
      <c r="E37" s="14" t="s">
        <v>218</v>
      </c>
      <c r="F37" s="20">
        <v>44080937.82</v>
      </c>
      <c r="G37" s="18" t="s">
        <v>346</v>
      </c>
      <c r="H37" s="25"/>
      <c r="I37" s="25"/>
      <c r="J37" s="25"/>
      <c r="K37" s="25"/>
      <c r="L37" s="25"/>
    </row>
    <row r="38" spans="2:13" ht="38.25" hidden="1" x14ac:dyDescent="0.25">
      <c r="B38" s="12">
        <v>36</v>
      </c>
      <c r="C38" s="14" t="s">
        <v>157</v>
      </c>
      <c r="D38" s="14" t="s">
        <v>291</v>
      </c>
      <c r="E38" s="14" t="s">
        <v>219</v>
      </c>
      <c r="F38" s="20">
        <v>38503854.079999998</v>
      </c>
      <c r="G38" s="18" t="s">
        <v>347</v>
      </c>
      <c r="H38" s="25"/>
      <c r="I38" s="25"/>
      <c r="J38" s="25"/>
      <c r="K38" s="25"/>
      <c r="L38" s="25"/>
    </row>
    <row r="39" spans="2:13" ht="38.25" hidden="1" x14ac:dyDescent="0.25">
      <c r="B39" s="12">
        <v>37</v>
      </c>
      <c r="C39" s="14" t="s">
        <v>157</v>
      </c>
      <c r="D39" s="14" t="s">
        <v>291</v>
      </c>
      <c r="E39" s="14" t="s">
        <v>220</v>
      </c>
      <c r="F39" s="20">
        <v>93975605.11999999</v>
      </c>
      <c r="G39" s="18" t="s">
        <v>347</v>
      </c>
      <c r="H39" s="25"/>
      <c r="I39" s="25"/>
      <c r="J39" s="25"/>
      <c r="K39" s="25"/>
      <c r="L39" s="25"/>
    </row>
    <row r="40" spans="2:13" ht="51" hidden="1" x14ac:dyDescent="0.25">
      <c r="B40" s="12">
        <v>38</v>
      </c>
      <c r="C40" s="14" t="s">
        <v>158</v>
      </c>
      <c r="D40" s="14" t="s">
        <v>292</v>
      </c>
      <c r="E40" s="14" t="s">
        <v>221</v>
      </c>
      <c r="F40" s="20">
        <v>1388970</v>
      </c>
      <c r="G40" s="18" t="s">
        <v>345</v>
      </c>
      <c r="H40" s="25"/>
      <c r="I40" s="25"/>
      <c r="J40" s="25"/>
      <c r="K40" s="25"/>
      <c r="L40" s="25"/>
      <c r="M40" s="28"/>
    </row>
    <row r="41" spans="2:13" ht="38.25" hidden="1" x14ac:dyDescent="0.25">
      <c r="B41" s="12">
        <v>39</v>
      </c>
      <c r="C41" s="14" t="s">
        <v>159</v>
      </c>
      <c r="D41" s="14" t="s">
        <v>293</v>
      </c>
      <c r="E41" s="14" t="s">
        <v>335</v>
      </c>
      <c r="F41" s="20">
        <v>893130</v>
      </c>
      <c r="G41" s="18" t="s">
        <v>347</v>
      </c>
      <c r="H41" s="25"/>
      <c r="I41" s="25"/>
      <c r="J41" s="25"/>
      <c r="K41" s="25"/>
      <c r="L41" s="25"/>
    </row>
    <row r="42" spans="2:13" ht="38.25" hidden="1" x14ac:dyDescent="0.25">
      <c r="B42" s="12">
        <v>40</v>
      </c>
      <c r="C42" s="14" t="s">
        <v>160</v>
      </c>
      <c r="D42" s="14" t="s">
        <v>294</v>
      </c>
      <c r="E42" s="14" t="s">
        <v>222</v>
      </c>
      <c r="F42" s="20">
        <v>5149644.4400000004</v>
      </c>
      <c r="G42" s="18" t="s">
        <v>347</v>
      </c>
      <c r="H42" s="25"/>
      <c r="I42" s="25"/>
      <c r="J42" s="25"/>
      <c r="K42" s="25"/>
      <c r="L42" s="25"/>
    </row>
    <row r="43" spans="2:13" ht="76.5" x14ac:dyDescent="0.25">
      <c r="B43" s="12">
        <v>41</v>
      </c>
      <c r="C43" s="15" t="s">
        <v>161</v>
      </c>
      <c r="D43" s="14" t="s">
        <v>295</v>
      </c>
      <c r="E43" s="14" t="s">
        <v>223</v>
      </c>
      <c r="F43" s="20">
        <v>1276164.3799999999</v>
      </c>
      <c r="G43" s="18" t="s">
        <v>346</v>
      </c>
      <c r="H43" s="25"/>
      <c r="I43" s="25"/>
      <c r="J43" s="25"/>
      <c r="K43" s="25"/>
      <c r="L43" s="25"/>
    </row>
    <row r="44" spans="2:13" ht="76.5" x14ac:dyDescent="0.25">
      <c r="B44" s="12">
        <v>42</v>
      </c>
      <c r="C44" s="14" t="s">
        <v>162</v>
      </c>
      <c r="D44" s="14" t="s">
        <v>296</v>
      </c>
      <c r="E44" s="14" t="s">
        <v>336</v>
      </c>
      <c r="F44" s="20">
        <v>262910</v>
      </c>
      <c r="G44" s="18" t="s">
        <v>346</v>
      </c>
      <c r="H44" s="25"/>
      <c r="I44" s="25"/>
      <c r="J44" s="25"/>
      <c r="K44" s="25"/>
      <c r="L44" s="25"/>
    </row>
    <row r="45" spans="2:13" ht="76.5" x14ac:dyDescent="0.25">
      <c r="B45" s="12">
        <v>43</v>
      </c>
      <c r="C45" s="14" t="s">
        <v>163</v>
      </c>
      <c r="D45" s="14" t="s">
        <v>297</v>
      </c>
      <c r="E45" s="14" t="s">
        <v>224</v>
      </c>
      <c r="F45" s="20">
        <v>27630180</v>
      </c>
      <c r="G45" s="18" t="s">
        <v>346</v>
      </c>
      <c r="H45" s="25"/>
      <c r="I45" s="25"/>
      <c r="J45" s="25"/>
      <c r="K45" s="25"/>
      <c r="L45" s="25"/>
    </row>
    <row r="46" spans="2:13" ht="51" hidden="1" x14ac:dyDescent="0.25">
      <c r="B46" s="12">
        <v>44</v>
      </c>
      <c r="C46" s="14" t="s">
        <v>164</v>
      </c>
      <c r="D46" s="14" t="s">
        <v>298</v>
      </c>
      <c r="E46" s="14" t="s">
        <v>225</v>
      </c>
      <c r="F46" s="20">
        <v>90562678.849999994</v>
      </c>
      <c r="G46" s="18" t="s">
        <v>347</v>
      </c>
      <c r="H46" s="25"/>
      <c r="I46" s="25"/>
      <c r="J46" s="25"/>
      <c r="K46" s="25"/>
      <c r="L46" s="25"/>
    </row>
    <row r="47" spans="2:13" ht="51" hidden="1" x14ac:dyDescent="0.25">
      <c r="B47" s="12">
        <v>45</v>
      </c>
      <c r="C47" s="14" t="s">
        <v>165</v>
      </c>
      <c r="D47" s="14" t="s">
        <v>299</v>
      </c>
      <c r="E47" s="14" t="s">
        <v>226</v>
      </c>
      <c r="F47" s="20">
        <v>49840780</v>
      </c>
      <c r="G47" s="18" t="s">
        <v>345</v>
      </c>
      <c r="H47" s="25"/>
      <c r="I47" s="25"/>
      <c r="J47" s="25"/>
      <c r="K47" s="25"/>
      <c r="L47" s="25"/>
      <c r="M47" s="28"/>
    </row>
    <row r="48" spans="2:13" ht="51" hidden="1" x14ac:dyDescent="0.25">
      <c r="B48" s="12">
        <v>46</v>
      </c>
      <c r="C48" s="14" t="s">
        <v>166</v>
      </c>
      <c r="D48" s="14" t="s">
        <v>300</v>
      </c>
      <c r="E48" s="14" t="s">
        <v>227</v>
      </c>
      <c r="F48" s="20">
        <v>15816450</v>
      </c>
      <c r="G48" s="18" t="s">
        <v>345</v>
      </c>
      <c r="M48" s="28"/>
    </row>
    <row r="49" spans="2:13" ht="51" hidden="1" x14ac:dyDescent="0.25">
      <c r="B49" s="12">
        <v>47</v>
      </c>
      <c r="C49" s="14" t="s">
        <v>167</v>
      </c>
      <c r="D49" s="14" t="s">
        <v>301</v>
      </c>
      <c r="E49" s="14" t="s">
        <v>228</v>
      </c>
      <c r="F49" s="20">
        <v>11289315.1</v>
      </c>
      <c r="G49" s="18" t="s">
        <v>347</v>
      </c>
    </row>
    <row r="50" spans="2:13" ht="76.5" x14ac:dyDescent="0.25">
      <c r="B50" s="12">
        <v>48</v>
      </c>
      <c r="C50" s="14" t="s">
        <v>168</v>
      </c>
      <c r="D50" s="14" t="s">
        <v>302</v>
      </c>
      <c r="E50" s="14" t="s">
        <v>229</v>
      </c>
      <c r="F50" s="20">
        <v>13978831.319999998</v>
      </c>
      <c r="G50" s="18" t="s">
        <v>346</v>
      </c>
    </row>
    <row r="51" spans="2:13" ht="76.5" x14ac:dyDescent="0.25">
      <c r="B51" s="12">
        <v>49</v>
      </c>
      <c r="C51" s="14" t="s">
        <v>168</v>
      </c>
      <c r="D51" s="14" t="s">
        <v>302</v>
      </c>
      <c r="E51" s="14" t="s">
        <v>230</v>
      </c>
      <c r="F51" s="20">
        <v>21348124.850000001</v>
      </c>
      <c r="G51" s="18" t="s">
        <v>346</v>
      </c>
    </row>
    <row r="52" spans="2:13" ht="38.25" hidden="1" x14ac:dyDescent="0.25">
      <c r="B52" s="12">
        <v>50</v>
      </c>
      <c r="C52" s="14" t="s">
        <v>169</v>
      </c>
      <c r="D52" s="14" t="s">
        <v>303</v>
      </c>
      <c r="E52" s="14" t="s">
        <v>231</v>
      </c>
      <c r="F52" s="20">
        <v>9577692.6099999994</v>
      </c>
      <c r="G52" s="18" t="s">
        <v>345</v>
      </c>
      <c r="M52" s="28"/>
    </row>
    <row r="53" spans="2:13" ht="76.5" x14ac:dyDescent="0.25">
      <c r="B53" s="12">
        <v>51</v>
      </c>
      <c r="C53" s="14" t="s">
        <v>170</v>
      </c>
      <c r="D53" s="14" t="s">
        <v>304</v>
      </c>
      <c r="E53" s="14" t="s">
        <v>232</v>
      </c>
      <c r="F53" s="20">
        <v>9349897.7400000002</v>
      </c>
      <c r="G53" s="18" t="s">
        <v>346</v>
      </c>
    </row>
    <row r="54" spans="2:13" ht="38.25" hidden="1" x14ac:dyDescent="0.25">
      <c r="B54" s="12">
        <v>52</v>
      </c>
      <c r="C54" s="14" t="s">
        <v>171</v>
      </c>
      <c r="D54" s="14" t="s">
        <v>305</v>
      </c>
      <c r="E54" s="14" t="s">
        <v>233</v>
      </c>
      <c r="F54" s="20">
        <v>17812592.879999999</v>
      </c>
      <c r="G54" s="18" t="s">
        <v>347</v>
      </c>
    </row>
    <row r="55" spans="2:13" ht="76.5" x14ac:dyDescent="0.25">
      <c r="B55" s="12">
        <v>53</v>
      </c>
      <c r="C55" s="14" t="s">
        <v>172</v>
      </c>
      <c r="D55" s="14" t="s">
        <v>306</v>
      </c>
      <c r="E55" s="14" t="s">
        <v>234</v>
      </c>
      <c r="F55" s="20">
        <v>39900210.210000001</v>
      </c>
      <c r="G55" s="18" t="s">
        <v>346</v>
      </c>
    </row>
    <row r="56" spans="2:13" ht="38.25" hidden="1" x14ac:dyDescent="0.25">
      <c r="B56" s="12">
        <v>54</v>
      </c>
      <c r="C56" s="14" t="s">
        <v>173</v>
      </c>
      <c r="D56" s="14" t="s">
        <v>307</v>
      </c>
      <c r="E56" s="14" t="s">
        <v>235</v>
      </c>
      <c r="F56" s="20">
        <v>43962328.739999995</v>
      </c>
      <c r="G56" s="18" t="s">
        <v>347</v>
      </c>
    </row>
    <row r="57" spans="2:13" ht="38.25" hidden="1" x14ac:dyDescent="0.25">
      <c r="B57" s="12">
        <v>55</v>
      </c>
      <c r="C57" s="14" t="s">
        <v>174</v>
      </c>
      <c r="D57" s="14" t="s">
        <v>308</v>
      </c>
      <c r="E57" s="14" t="s">
        <v>236</v>
      </c>
      <c r="F57" s="20">
        <v>11642963.52</v>
      </c>
      <c r="G57" s="18" t="s">
        <v>347</v>
      </c>
    </row>
    <row r="58" spans="2:13" ht="38.25" hidden="1" x14ac:dyDescent="0.25">
      <c r="B58" s="12">
        <v>56</v>
      </c>
      <c r="C58" s="14" t="s">
        <v>175</v>
      </c>
      <c r="D58" s="14" t="s">
        <v>309</v>
      </c>
      <c r="E58" s="14" t="s">
        <v>237</v>
      </c>
      <c r="F58" s="20">
        <v>14418966</v>
      </c>
      <c r="G58" s="18" t="s">
        <v>347</v>
      </c>
    </row>
    <row r="59" spans="2:13" ht="38.25" hidden="1" x14ac:dyDescent="0.25">
      <c r="B59" s="12">
        <v>57</v>
      </c>
      <c r="C59" s="14" t="s">
        <v>176</v>
      </c>
      <c r="D59" s="14" t="s">
        <v>310</v>
      </c>
      <c r="E59" s="14" t="s">
        <v>238</v>
      </c>
      <c r="F59" s="20">
        <v>12888982.16</v>
      </c>
      <c r="G59" s="18" t="s">
        <v>347</v>
      </c>
    </row>
    <row r="60" spans="2:13" ht="38.25" hidden="1" x14ac:dyDescent="0.25">
      <c r="B60" s="12">
        <v>58</v>
      </c>
      <c r="C60" s="14" t="s">
        <v>176</v>
      </c>
      <c r="D60" s="14" t="s">
        <v>310</v>
      </c>
      <c r="E60" s="14" t="s">
        <v>239</v>
      </c>
      <c r="F60" s="20">
        <v>12785591.439999999</v>
      </c>
      <c r="G60" s="18" t="s">
        <v>347</v>
      </c>
    </row>
    <row r="61" spans="2:13" ht="38.25" hidden="1" x14ac:dyDescent="0.25">
      <c r="B61" s="12">
        <v>59</v>
      </c>
      <c r="C61" s="14" t="s">
        <v>177</v>
      </c>
      <c r="D61" s="14" t="s">
        <v>311</v>
      </c>
      <c r="E61" s="14" t="s">
        <v>240</v>
      </c>
      <c r="F61" s="20">
        <v>31092031.370000001</v>
      </c>
      <c r="G61" s="18" t="s">
        <v>345</v>
      </c>
      <c r="M61" s="28"/>
    </row>
    <row r="62" spans="2:13" ht="38.25" hidden="1" x14ac:dyDescent="0.25">
      <c r="B62" s="12">
        <v>60</v>
      </c>
      <c r="C62" s="14" t="s">
        <v>177</v>
      </c>
      <c r="D62" s="14" t="s">
        <v>311</v>
      </c>
      <c r="E62" s="14" t="s">
        <v>241</v>
      </c>
      <c r="F62" s="20">
        <v>105137771.68000001</v>
      </c>
      <c r="G62" s="18" t="s">
        <v>345</v>
      </c>
      <c r="M62" s="28"/>
    </row>
    <row r="63" spans="2:13" ht="76.5" x14ac:dyDescent="0.25">
      <c r="B63" s="12">
        <v>61</v>
      </c>
      <c r="C63" s="14" t="s">
        <v>178</v>
      </c>
      <c r="D63" s="14" t="s">
        <v>312</v>
      </c>
      <c r="E63" s="14" t="s">
        <v>242</v>
      </c>
      <c r="F63" s="20">
        <v>222743.13</v>
      </c>
      <c r="G63" s="18" t="s">
        <v>346</v>
      </c>
    </row>
    <row r="64" spans="2:13" ht="38.25" hidden="1" x14ac:dyDescent="0.25">
      <c r="B64" s="12">
        <v>62</v>
      </c>
      <c r="C64" s="14" t="s">
        <v>179</v>
      </c>
      <c r="D64" s="14" t="s">
        <v>313</v>
      </c>
      <c r="E64" s="14" t="s">
        <v>243</v>
      </c>
      <c r="F64" s="20">
        <v>16632671.119999999</v>
      </c>
      <c r="G64" s="18" t="s">
        <v>345</v>
      </c>
      <c r="M64" s="28"/>
    </row>
    <row r="65" spans="2:13" ht="38.25" hidden="1" x14ac:dyDescent="0.25">
      <c r="B65" s="12">
        <v>63</v>
      </c>
      <c r="C65" s="14" t="s">
        <v>179</v>
      </c>
      <c r="D65" s="14" t="s">
        <v>313</v>
      </c>
      <c r="E65" s="14" t="s">
        <v>244</v>
      </c>
      <c r="F65" s="20">
        <v>38400945.950000003</v>
      </c>
      <c r="G65" s="18" t="s">
        <v>345</v>
      </c>
      <c r="M65" s="28"/>
    </row>
    <row r="66" spans="2:13" ht="38.25" hidden="1" x14ac:dyDescent="0.25">
      <c r="B66" s="12">
        <v>64</v>
      </c>
      <c r="C66" s="14" t="s">
        <v>180</v>
      </c>
      <c r="D66" s="14" t="s">
        <v>314</v>
      </c>
      <c r="E66" s="14" t="s">
        <v>245</v>
      </c>
      <c r="F66" s="20">
        <v>423111.23</v>
      </c>
      <c r="G66" s="18" t="s">
        <v>347</v>
      </c>
    </row>
    <row r="67" spans="2:13" ht="38.25" hidden="1" x14ac:dyDescent="0.25">
      <c r="B67" s="12">
        <v>65</v>
      </c>
      <c r="C67" s="14" t="s">
        <v>181</v>
      </c>
      <c r="D67" s="14" t="s">
        <v>315</v>
      </c>
      <c r="E67" s="14" t="s">
        <v>246</v>
      </c>
      <c r="F67" s="20">
        <v>12228334.890000001</v>
      </c>
      <c r="G67" s="18" t="s">
        <v>347</v>
      </c>
    </row>
    <row r="68" spans="2:13" ht="76.5" x14ac:dyDescent="0.25">
      <c r="B68" s="12">
        <v>66</v>
      </c>
      <c r="C68" s="14" t="s">
        <v>182</v>
      </c>
      <c r="D68" s="14" t="s">
        <v>316</v>
      </c>
      <c r="E68" s="14" t="s">
        <v>247</v>
      </c>
      <c r="F68" s="20">
        <v>8797928.8300000001</v>
      </c>
      <c r="G68" s="18" t="s">
        <v>346</v>
      </c>
    </row>
    <row r="69" spans="2:13" ht="76.5" x14ac:dyDescent="0.25">
      <c r="B69" s="12">
        <v>67</v>
      </c>
      <c r="C69" s="14" t="s">
        <v>182</v>
      </c>
      <c r="D69" s="14" t="s">
        <v>316</v>
      </c>
      <c r="E69" s="14" t="s">
        <v>248</v>
      </c>
      <c r="F69" s="20">
        <v>6742823.4000000004</v>
      </c>
      <c r="G69" s="18" t="s">
        <v>346</v>
      </c>
    </row>
    <row r="70" spans="2:13" ht="76.5" x14ac:dyDescent="0.25">
      <c r="B70" s="12">
        <v>68</v>
      </c>
      <c r="C70" s="14" t="s">
        <v>182</v>
      </c>
      <c r="D70" s="14" t="s">
        <v>316</v>
      </c>
      <c r="E70" s="14" t="s">
        <v>249</v>
      </c>
      <c r="F70" s="20">
        <v>824879.04</v>
      </c>
      <c r="G70" s="18" t="s">
        <v>346</v>
      </c>
    </row>
    <row r="71" spans="2:13" ht="38.25" hidden="1" x14ac:dyDescent="0.25">
      <c r="B71" s="12">
        <v>69</v>
      </c>
      <c r="C71" s="14" t="s">
        <v>183</v>
      </c>
      <c r="D71" s="14" t="s">
        <v>317</v>
      </c>
      <c r="E71" s="14" t="s">
        <v>250</v>
      </c>
      <c r="F71" s="20">
        <v>10869041.119999999</v>
      </c>
      <c r="G71" s="18" t="s">
        <v>345</v>
      </c>
      <c r="M71" s="28"/>
    </row>
    <row r="72" spans="2:13" ht="76.5" x14ac:dyDescent="0.25">
      <c r="B72" s="12">
        <v>70</v>
      </c>
      <c r="C72" s="14" t="s">
        <v>184</v>
      </c>
      <c r="D72" s="14" t="s">
        <v>318</v>
      </c>
      <c r="E72" s="14" t="s">
        <v>251</v>
      </c>
      <c r="F72" s="20">
        <v>6957419.96</v>
      </c>
      <c r="G72" s="18" t="s">
        <v>346</v>
      </c>
    </row>
    <row r="73" spans="2:13" ht="38.25" hidden="1" x14ac:dyDescent="0.25">
      <c r="B73" s="12">
        <v>71</v>
      </c>
      <c r="C73" s="14" t="s">
        <v>185</v>
      </c>
      <c r="D73" s="14" t="s">
        <v>319</v>
      </c>
      <c r="E73" s="14" t="s">
        <v>252</v>
      </c>
      <c r="F73" s="20">
        <v>46433780.209999993</v>
      </c>
      <c r="G73" s="18" t="s">
        <v>345</v>
      </c>
      <c r="M73" s="28"/>
    </row>
    <row r="74" spans="2:13" ht="76.5" x14ac:dyDescent="0.25">
      <c r="B74" s="12">
        <v>72</v>
      </c>
      <c r="C74" s="14" t="s">
        <v>186</v>
      </c>
      <c r="D74" s="14" t="s">
        <v>320</v>
      </c>
      <c r="E74" s="14" t="s">
        <v>253</v>
      </c>
      <c r="F74" s="20">
        <v>14787671.300000001</v>
      </c>
      <c r="G74" s="18" t="s">
        <v>346</v>
      </c>
    </row>
    <row r="75" spans="2:13" ht="76.5" x14ac:dyDescent="0.25">
      <c r="B75" s="12">
        <v>73</v>
      </c>
      <c r="C75" s="14" t="s">
        <v>187</v>
      </c>
      <c r="D75" s="14" t="s">
        <v>321</v>
      </c>
      <c r="E75" s="14" t="s">
        <v>254</v>
      </c>
      <c r="F75" s="20">
        <v>14369462.5</v>
      </c>
      <c r="G75" s="18" t="s">
        <v>346</v>
      </c>
    </row>
    <row r="76" spans="2:13" ht="76.5" x14ac:dyDescent="0.25">
      <c r="B76" s="12">
        <v>74</v>
      </c>
      <c r="C76" s="14" t="s">
        <v>188</v>
      </c>
      <c r="D76" s="14" t="s">
        <v>322</v>
      </c>
      <c r="E76" s="14" t="s">
        <v>255</v>
      </c>
      <c r="F76" s="20">
        <v>200819.67</v>
      </c>
      <c r="G76" s="18" t="s">
        <v>346</v>
      </c>
    </row>
    <row r="77" spans="2:13" ht="38.25" hidden="1" x14ac:dyDescent="0.25">
      <c r="B77" s="12">
        <v>75</v>
      </c>
      <c r="C77" s="14" t="s">
        <v>189</v>
      </c>
      <c r="D77" s="14" t="s">
        <v>323</v>
      </c>
      <c r="E77" s="14" t="s">
        <v>256</v>
      </c>
      <c r="F77" s="20">
        <v>52694145.030000001</v>
      </c>
      <c r="G77" s="18" t="s">
        <v>347</v>
      </c>
    </row>
    <row r="78" spans="2:13" ht="38.25" hidden="1" x14ac:dyDescent="0.25">
      <c r="B78" s="12">
        <v>76</v>
      </c>
      <c r="C78" s="14" t="s">
        <v>190</v>
      </c>
      <c r="D78" s="14" t="s">
        <v>324</v>
      </c>
      <c r="E78" s="14" t="s">
        <v>257</v>
      </c>
      <c r="F78" s="20">
        <v>8804821.9100000001</v>
      </c>
      <c r="G78" s="18" t="s">
        <v>347</v>
      </c>
    </row>
    <row r="79" spans="2:13" ht="38.25" hidden="1" x14ac:dyDescent="0.25">
      <c r="B79" s="12">
        <v>77</v>
      </c>
      <c r="C79" s="14" t="s">
        <v>191</v>
      </c>
      <c r="D79" s="14" t="s">
        <v>325</v>
      </c>
      <c r="E79" s="14" t="s">
        <v>258</v>
      </c>
      <c r="F79" s="20">
        <v>13487671.25</v>
      </c>
      <c r="G79" s="18" t="s">
        <v>345</v>
      </c>
      <c r="M79" s="28"/>
    </row>
    <row r="80" spans="2:13" ht="63.75" hidden="1" x14ac:dyDescent="0.25">
      <c r="B80" s="12">
        <v>78</v>
      </c>
      <c r="C80" s="14" t="s">
        <v>343</v>
      </c>
      <c r="D80" s="14" t="s">
        <v>326</v>
      </c>
      <c r="E80" s="14" t="s">
        <v>259</v>
      </c>
      <c r="F80" s="20">
        <v>15418939.189999999</v>
      </c>
      <c r="G80" s="18" t="s">
        <v>347</v>
      </c>
    </row>
    <row r="81" spans="2:7" hidden="1" x14ac:dyDescent="0.25">
      <c r="B81" s="16"/>
      <c r="C81" s="17" t="s">
        <v>127</v>
      </c>
      <c r="D81" s="17"/>
      <c r="E81" s="17"/>
      <c r="F81" s="20">
        <f>SUM(F3:F80)</f>
        <v>1696530446.3700004</v>
      </c>
      <c r="G81" s="18"/>
    </row>
  </sheetData>
  <autoFilter ref="B2:G81">
    <filterColumn colId="5">
      <filters>
        <filter val="Исполнительное производство окончено и/или проводилась процедура банкротства, которая не вывила имущества должника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Физические лиц</vt:lpstr>
      <vt:lpstr>Юридические лица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Верниковский А.С.</dc:creator>
  <cp:lastModifiedBy>User</cp:lastModifiedBy>
  <dcterms:created xsi:type="dcterms:W3CDTF">2022-12-12T01:09:11Z</dcterms:created>
  <dcterms:modified xsi:type="dcterms:W3CDTF">2023-06-23T09:33:01Z</dcterms:modified>
</cp:coreProperties>
</file>